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Давлат хариди-Сайтга\"/>
    </mc:Choice>
  </mc:AlternateContent>
  <bookViews>
    <workbookView xWindow="0" yWindow="0" windowWidth="28800" windowHeight="12435" tabRatio="790" activeTab="3"/>
  </bookViews>
  <sheets>
    <sheet name="4-Илова.1-кв" sheetId="28" r:id="rId1"/>
    <sheet name="4-Илова.2-кв" sheetId="29" r:id="rId2"/>
    <sheet name="4-Илова.3-кв" sheetId="30" r:id="rId3"/>
    <sheet name="4-Илова.4-кв" sheetId="31" r:id="rId4"/>
    <sheet name="ГТК" sheetId="23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31" l="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31" i="31" s="1"/>
  <c r="A7" i="31"/>
  <c r="A8" i="31" s="1"/>
  <c r="A9" i="31" s="1"/>
  <c r="A10" i="31" s="1"/>
  <c r="L28" i="30" l="1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L8" i="30"/>
  <c r="L7" i="30"/>
  <c r="L6" i="30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15" i="28"/>
  <c r="L14" i="28"/>
  <c r="L13" i="28"/>
  <c r="L12" i="28"/>
  <c r="L11" i="28"/>
  <c r="L10" i="28"/>
  <c r="L9" i="28"/>
  <c r="L8" i="28"/>
  <c r="L7" i="28"/>
  <c r="L16" i="28" s="1"/>
  <c r="L6" i="28"/>
  <c r="A8" i="30"/>
  <c r="A9" i="30" s="1"/>
  <c r="A10" i="30" s="1"/>
  <c r="A7" i="30"/>
  <c r="A9" i="29"/>
  <c r="A10" i="29" s="1"/>
  <c r="A8" i="29"/>
  <c r="A7" i="29"/>
  <c r="A7" i="28"/>
  <c r="A8" i="28" s="1"/>
  <c r="A9" i="28" s="1"/>
  <c r="A10" i="28" s="1"/>
  <c r="L29" i="30" l="1"/>
  <c r="L43" i="29"/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<sst xmlns="http://schemas.openxmlformats.org/spreadsheetml/2006/main" count="585" uniqueCount="246">
  <si>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</si>
  <si>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</si>
  <si>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</si>
  <si>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</si>
  <si>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</si>
  <si>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</si>
  <si>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Т/р</t>
  </si>
  <si>
    <t>Ҳисобот даври</t>
  </si>
  <si>
    <t>1-чорак</t>
  </si>
  <si>
    <t>2-чорак</t>
  </si>
  <si>
    <t>3-чорак</t>
  </si>
  <si>
    <t>№</t>
  </si>
  <si>
    <t>Молиялаштириш манбаси*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</si>
  <si>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</si>
  <si>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</si>
  <si>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</si>
  <si>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</si>
  <si>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Пудратчи тўғрисида маълумотлар</t>
  </si>
  <si>
    <t>Пудратчи номи</t>
  </si>
  <si>
    <t>Корхона СТИРи</t>
  </si>
  <si>
    <t>Харид қилинган товарлар (хизматлар) жами миқдори (ҳажми) қиймати 
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</si>
  <si>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</si>
  <si>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объект</t>
  </si>
  <si>
    <r>
      <t xml:space="preserve"> 2021   йилда    
Ўзбекистон Республикаси Олий суди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</si>
  <si>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Заправка картриджа</t>
  </si>
  <si>
    <t>Суд хокимияти органларини ривожлантириш жамғармаси маблағлари</t>
  </si>
  <si>
    <t>8882735/8878862 от 14.02.2021</t>
  </si>
  <si>
    <t xml:space="preserve">ХК "SUPER SMART SERVICE" </t>
  </si>
  <si>
    <t>дона</t>
  </si>
  <si>
    <t>Беговая дорожка</t>
  </si>
  <si>
    <t>тўғридан-тўғри</t>
  </si>
  <si>
    <t>Д/4832527 от17.02.2021</t>
  </si>
  <si>
    <t xml:space="preserve">OPTIMAL SERVIS FARM MCHJ </t>
  </si>
  <si>
    <t>Установка, переустановка кондиционера</t>
  </si>
  <si>
    <t>3130852/7587552 от 20.02.2021</t>
  </si>
  <si>
    <t xml:space="preserve"> ИП"Холмухамедов Н.М." </t>
  </si>
  <si>
    <t>Кресло</t>
  </si>
  <si>
    <t>Д/7616631 от 17.03.2021</t>
  </si>
  <si>
    <t xml:space="preserve">ООО "OSCAR FURNITURE" </t>
  </si>
  <si>
    <t>Д/7616645 от 17.03.2021</t>
  </si>
  <si>
    <t>Телевизор</t>
  </si>
  <si>
    <t>8929595/9002037 от 21.03.2021</t>
  </si>
  <si>
    <t xml:space="preserve">ООО NEW-STAR 1818 </t>
  </si>
  <si>
    <t>тўплам</t>
  </si>
  <si>
    <t>Счет справка</t>
  </si>
  <si>
    <t>Д/3-236-2021-04218UA</t>
  </si>
  <si>
    <t xml:space="preserve"> ООО "PSM Avtosavdo"</t>
  </si>
  <si>
    <t>Д/3-236-2021-04217UA</t>
  </si>
  <si>
    <t>Сервер</t>
  </si>
  <si>
    <t>5253044/4857260 от23.03.2021</t>
  </si>
  <si>
    <t xml:space="preserve">IDEAL SOLUTIONS хусусий корхонаси </t>
  </si>
  <si>
    <t>Ҳисоблаш техникаси</t>
  </si>
  <si>
    <t>5256707/4863526 от 31.03.2021</t>
  </si>
  <si>
    <t xml:space="preserve">OOO SAMO TECHNO </t>
  </si>
  <si>
    <t>Ҳисобот 
даври</t>
  </si>
  <si>
    <t>Харид
 қилинаётган
 товарлар
 (хизматлар)
 ўлчов бирлиги
 (имконият
 даражасида)</t>
  </si>
  <si>
    <t>Пудратчи тўғрисида
 маълумотлар</t>
  </si>
  <si>
    <t>Харид
 қилинаётган
 товарлар
 (хизматлар) 
миқдори
 (ҳажми)</t>
  </si>
  <si>
    <t xml:space="preserve">Бюджет жараёнининг очиқлигини таъминлаш мақсадида 
расмий веб-сайтларда маълумотларни жойлаштириш тартиби 
тўғрисидаги низомга  4-ИЛОВА
</t>
  </si>
  <si>
    <t>тўғридан-
тўғри</t>
  </si>
  <si>
    <t>Ҳарид 
жараёнини 
амалга 
ошириш тури</t>
  </si>
  <si>
    <t>Оборудование и комплектующие для видеоконференцсвязи</t>
  </si>
  <si>
    <t>5257496/4864507 от 01.04.2021</t>
  </si>
  <si>
    <t xml:space="preserve"> "JETPORT UNIVERSAL" MCHJ</t>
  </si>
  <si>
    <t>8944927/9030678 от 03.04.2021</t>
  </si>
  <si>
    <t>GLOBAL INNOVATSIYA MChJ</t>
  </si>
  <si>
    <t>8969364/9055603 от 17.04.2021</t>
  </si>
  <si>
    <t xml:space="preserve"> ХК "SUPER SMART SERVICE"</t>
  </si>
  <si>
    <t>Кодекс</t>
  </si>
  <si>
    <t>Д/8-04/66-21 от 19.04.2021</t>
  </si>
  <si>
    <t xml:space="preserve">O`z.R.Adliya vazirligi Adolat huquqiy axborot markazi muassasasi </t>
  </si>
  <si>
    <t>Офисный мебель</t>
  </si>
  <si>
    <t>5270725/4890917 от 03.05.2021</t>
  </si>
  <si>
    <t>ООО FURNITURE HOUSE GROUP</t>
  </si>
  <si>
    <t>Скамейка</t>
  </si>
  <si>
    <t>5269971/4890227 от 03.05.2021</t>
  </si>
  <si>
    <t xml:space="preserve">ООО "ZUMRAD INVEST" </t>
  </si>
  <si>
    <t>Мебель</t>
  </si>
  <si>
    <t>5269969/4890384 от 03.05.2021</t>
  </si>
  <si>
    <t xml:space="preserve"> "Quva Mebel" МЧЖ </t>
  </si>
  <si>
    <t>Обслуживание и ремонт авто</t>
  </si>
  <si>
    <t>Д/256 от 27.04.2021</t>
  </si>
  <si>
    <t xml:space="preserve">ЯТТ "ARTIKXODJAEV YORKIN BATIROVICH" </t>
  </si>
  <si>
    <t>Автомашина</t>
  </si>
  <si>
    <t>2164054/3-242-2021-02875TY от 26.04.2021</t>
  </si>
  <si>
    <t xml:space="preserve"> "NURAFSHON AVTOSENTR"</t>
  </si>
  <si>
    <t xml:space="preserve">2164084/3-242-2021-02886TY от 26.04.2021 </t>
  </si>
  <si>
    <t>Счёт справка</t>
  </si>
  <si>
    <t>2164162/3-242-2021-02887TY/C от 26.04.2021</t>
  </si>
  <si>
    <t>2164099/3-242-2021-02887TY от 26.04.2021</t>
  </si>
  <si>
    <t>2164033/3-242-2021-02876TY от 26.04.2021</t>
  </si>
  <si>
    <t>2164130/3-242-2021-02874TY от 26.04.2021</t>
  </si>
  <si>
    <t>2164145/3-242-2021-02871TY от 26.04.2021</t>
  </si>
  <si>
    <t>Холодильник</t>
  </si>
  <si>
    <t>5275219/4896471 от 10.05.2021</t>
  </si>
  <si>
    <t xml:space="preserve"> ООО INTERCITY TRADE </t>
  </si>
  <si>
    <t>Компьютер</t>
  </si>
  <si>
    <t>5275200/4896423 от 10.05.2021</t>
  </si>
  <si>
    <t xml:space="preserve"> "KINGDOM OF PROGRAMMERS" </t>
  </si>
  <si>
    <t>Коммуникационный шкаф</t>
  </si>
  <si>
    <t>5274026/4896123 от 10.05.2021</t>
  </si>
  <si>
    <t>ООО MARK TECH ENERGY</t>
  </si>
  <si>
    <t>Сварочный аппарат</t>
  </si>
  <si>
    <t>5275624/4897230 от 11.05.2021</t>
  </si>
  <si>
    <t xml:space="preserve"> ООО CREATEVIEW </t>
  </si>
  <si>
    <t>5275464/4897318 от 11.05.2021</t>
  </si>
  <si>
    <t xml:space="preserve"> ЯККА ТАРТИБДАГИ ТАДБИРКОР</t>
  </si>
  <si>
    <t>Пылесос</t>
  </si>
  <si>
    <t>5275435/4897200 от 11.05.2021</t>
  </si>
  <si>
    <t xml:space="preserve"> ООО DILMUROD DD </t>
  </si>
  <si>
    <t>2164115/3-242-2021-02870TY от 26.04.2021</t>
  </si>
  <si>
    <t xml:space="preserve"> ООО "NURAFSHON AVTOSENTR"</t>
  </si>
  <si>
    <t xml:space="preserve">Кондиционер </t>
  </si>
  <si>
    <t>5276693/4901025 от 17.05.2021</t>
  </si>
  <si>
    <t>ООО ARTEL TOGETHER FOREVER</t>
  </si>
  <si>
    <t>Сканер</t>
  </si>
  <si>
    <t>5276688/4901089 от 17.05.2021</t>
  </si>
  <si>
    <t>МЧЖ Умумтехника Улгуржи Савдо</t>
  </si>
  <si>
    <t>Копировальный аппарат</t>
  </si>
  <si>
    <t xml:space="preserve"> OOO "Info Semantik" </t>
  </si>
  <si>
    <t>Моноблок</t>
  </si>
  <si>
    <t>5276677/4901202 от 17.05.2021</t>
  </si>
  <si>
    <t xml:space="preserve">ООО OMNI SYSTEM </t>
  </si>
  <si>
    <t>Принтер</t>
  </si>
  <si>
    <t>5279325/4914728 от 24.05.2021</t>
  </si>
  <si>
    <t xml:space="preserve"> ООО ARTEL TOGETHER FOREVER</t>
  </si>
  <si>
    <t>5279319/4914665 от 24.05.2021</t>
  </si>
  <si>
    <t xml:space="preserve"> ЧП NURLI RIVOJ</t>
  </si>
  <si>
    <t>9032710/9123588 от 23.05.2021</t>
  </si>
  <si>
    <t xml:space="preserve">GLOBAL INNOVATSIYA MChJ </t>
  </si>
  <si>
    <t>5281540/4917265 от 26.05.2021</t>
  </si>
  <si>
    <t xml:space="preserve"> "MADINA-KOSMET-SERVIS" XK</t>
  </si>
  <si>
    <t>Прокладка кабеля связи</t>
  </si>
  <si>
    <t>7107996/17/05-2021 от 17.06.2021</t>
  </si>
  <si>
    <t>МЧЖ "Бизнес Алока"</t>
  </si>
  <si>
    <t>Диван</t>
  </si>
  <si>
    <t>5283748/4920771 от 31.05.2021</t>
  </si>
  <si>
    <t xml:space="preserve">ООО FURNITURE HOUSE GROUP </t>
  </si>
  <si>
    <t>Обслуживание кондиционеров и холодильников</t>
  </si>
  <si>
    <t>7114731/36 от 08.06.2021</t>
  </si>
  <si>
    <t xml:space="preserve"> Индивидуальный предприниматель "Холмухамедов Н.М."</t>
  </si>
  <si>
    <t>5290172/4931714 от 14.06.2021</t>
  </si>
  <si>
    <t xml:space="preserve"> "THE BEST FURNITURE"МЧЖ </t>
  </si>
  <si>
    <t>5296796/4939512 от 22.06.2021</t>
  </si>
  <si>
    <t xml:space="preserve">Динамо-Жиззах хусусий фирма </t>
  </si>
  <si>
    <t>Сенсорный информационный киоск</t>
  </si>
  <si>
    <t>7112062/2 от 28.05.2021</t>
  </si>
  <si>
    <t xml:space="preserve">ООО CREATEVIEW </t>
  </si>
  <si>
    <t xml:space="preserve">Кулер для питьевой воды </t>
  </si>
  <si>
    <t>5275459/4897208 от 11.05.2021</t>
  </si>
  <si>
    <t>ЯТТ ЮСУПОВ МАХМУДБЕК МУХАММАДЖОНОВИЧ</t>
  </si>
  <si>
    <t>5305896/4955236 от 13.07.2021</t>
  </si>
  <si>
    <t xml:space="preserve">ООО EVEREST MEBEL LYUKS </t>
  </si>
  <si>
    <t>Метал.навес из лёгкой конструкции</t>
  </si>
  <si>
    <t>D/12 от 22.06.2021</t>
  </si>
  <si>
    <t>ООО"BAXTIYORSTORYTRADE"</t>
  </si>
  <si>
    <t>9152804/9291573 от 06.08.2021</t>
  </si>
  <si>
    <t>ООО ASL MEBEL ORIGINAL</t>
  </si>
  <si>
    <t>Махсус алока воситаси жихозлари</t>
  </si>
  <si>
    <t>СПС-91 от 09.08.2021</t>
  </si>
  <si>
    <t>ЧП "OLESAR TECHNOLOGY"</t>
  </si>
  <si>
    <t>9207521/9382940 от 11.09.2021</t>
  </si>
  <si>
    <t>MCHJ GRAND TEXNO TREYD</t>
  </si>
  <si>
    <t>5328672/5003326 от 15.09.2021</t>
  </si>
  <si>
    <t>ABSOLUTE TECH</t>
  </si>
  <si>
    <t>5328664/5003369 от 15.09.2021</t>
  </si>
  <si>
    <t>5328126/5003195 от 15.09.2021</t>
  </si>
  <si>
    <t>"DOLINA EVRO AZIA OIL SANATA"</t>
  </si>
  <si>
    <t>Ковёр</t>
  </si>
  <si>
    <t>5328134/5003199 от 15.09.2021</t>
  </si>
  <si>
    <t xml:space="preserve">ЯТТ КОМИЛОВ ХУРШИДБЕК САРВАРЖОН УГЛИ </t>
  </si>
  <si>
    <t>Кв.м</t>
  </si>
  <si>
    <t>Ковровая дорожка</t>
  </si>
  <si>
    <t>5328139/5003087 от 15.09.2021</t>
  </si>
  <si>
    <t>MCHJ RIGHTFUL TRADE PROGRESS</t>
  </si>
  <si>
    <t>5328122/5003114 от  15.09.2021</t>
  </si>
  <si>
    <t>"SAMODAGI CHAQMOQ" МЧЖ</t>
  </si>
  <si>
    <t>Модуль</t>
  </si>
  <si>
    <t>5328116/5003143 от 15.09.2021</t>
  </si>
  <si>
    <t xml:space="preserve">MCHJ BIZNES MUVAFFAQIYAT PARVOZI </t>
  </si>
  <si>
    <t>Телефонный аппарат</t>
  </si>
  <si>
    <t>Китоб</t>
  </si>
  <si>
    <t>8-04/215-21 от 27.09.2021</t>
  </si>
  <si>
    <t>O`z.R.Adliya vazirligi Adolat huquqiy axborot markazi muassasasi</t>
  </si>
  <si>
    <t>нусха</t>
  </si>
  <si>
    <t>5336293/5017764</t>
  </si>
  <si>
    <t>XK Global Computer Trade</t>
  </si>
  <si>
    <t>5336285/5017768</t>
  </si>
  <si>
    <t>OOO"SIFAT GLASS TRADE"</t>
  </si>
  <si>
    <t>5335955/5017710</t>
  </si>
  <si>
    <t>ЧП FAZIK INC</t>
  </si>
  <si>
    <t>Система контроля и управления доступом</t>
  </si>
  <si>
    <t>5336855/5018644</t>
  </si>
  <si>
    <t>OOO "Quantum Smart"</t>
  </si>
  <si>
    <t>5347544/5046381</t>
  </si>
  <si>
    <t>Аккумуляторная батарея</t>
  </si>
  <si>
    <t>5348399/5048953</t>
  </si>
  <si>
    <t>SOFTDREM  VASULIYATI CHEKLANGAN JAMITAT</t>
  </si>
  <si>
    <t>Декоративные цветы</t>
  </si>
  <si>
    <t>5351325/5054084</t>
  </si>
  <si>
    <t xml:space="preserve">ФХ BAYTQORGON USMANOVA NARGIZA </t>
  </si>
  <si>
    <t>9357088/9555939</t>
  </si>
  <si>
    <t xml:space="preserve">МАХ СОМРUTERSМЧЖ </t>
  </si>
  <si>
    <t>9355577/9555061</t>
  </si>
  <si>
    <t xml:space="preserve">TONG YOGDUSI ZIYNATI  MCHJ </t>
  </si>
  <si>
    <t>Газовая плита</t>
  </si>
  <si>
    <t>9355571/9554930</t>
  </si>
  <si>
    <t>ЧП FAIR SELLERS GROUP</t>
  </si>
  <si>
    <t>3340667/7978551</t>
  </si>
  <si>
    <t xml:space="preserve">MCHJ SADAF BIZNES SERVIS TOSHKENT </t>
  </si>
  <si>
    <t>Миллий Атлас</t>
  </si>
  <si>
    <t>Д/33 от 05.11.2021</t>
  </si>
  <si>
    <t xml:space="preserve">ГНПП Картография </t>
  </si>
  <si>
    <t>5356380/5064727</t>
  </si>
  <si>
    <t>ООО STANDART-PREMIUM</t>
  </si>
  <si>
    <t>Ковер</t>
  </si>
  <si>
    <t>5356846/5065518</t>
  </si>
  <si>
    <t xml:space="preserve">ООО MEGA KAPITAL BIZNES SHOP </t>
  </si>
  <si>
    <t>кв.м</t>
  </si>
  <si>
    <t>5356938/5065480</t>
  </si>
  <si>
    <t xml:space="preserve">ООО ALYANS ANGREN </t>
  </si>
  <si>
    <t>Планшет</t>
  </si>
  <si>
    <t>5357165/5066810</t>
  </si>
  <si>
    <t>BOYOVUT OQ AMURI MCHJ</t>
  </si>
  <si>
    <t>MALIBU-2 MALBDB2TL (LTZ) UVB</t>
  </si>
  <si>
    <t>Д/3-242-2021-07963TY от 30.11.2021</t>
  </si>
  <si>
    <t xml:space="preserve">ООО "NURAFSHON AVTOSENTR" </t>
  </si>
  <si>
    <t>5357938/5069507</t>
  </si>
  <si>
    <t>Набор видеокамеры</t>
  </si>
  <si>
    <t>5357923/5069237</t>
  </si>
  <si>
    <t xml:space="preserve">Maxmudova Nilufarxon Shuxratjon qizi </t>
  </si>
  <si>
    <t>5357661/5069279</t>
  </si>
  <si>
    <t>9380039/9577300</t>
  </si>
  <si>
    <t xml:space="preserve">ООО KAMOL BROKER SAVDO </t>
  </si>
  <si>
    <t>Комплект изделия "OQIM" Внешний носитель ключевой информации</t>
  </si>
  <si>
    <t>Д/31 от 30.10.2021</t>
  </si>
  <si>
    <t xml:space="preserve">ГУП ЦНТиМИ UNICON.UZ </t>
  </si>
  <si>
    <t>Лифт</t>
  </si>
  <si>
    <t>5360989/5074814</t>
  </si>
  <si>
    <t xml:space="preserve">SHARIFOVICH TRADER MCHJ </t>
  </si>
  <si>
    <t>5362150/5076451</t>
  </si>
  <si>
    <t>SIRDARYO INTER IMPEX  МЧЖ</t>
  </si>
  <si>
    <t>3370440/8012375</t>
  </si>
  <si>
    <t>Микрофон</t>
  </si>
  <si>
    <t>Источник безперебойного питания</t>
  </si>
  <si>
    <t>4-чорак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</si>
</sst>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4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164" fontId="11" fillId="0" borderId="6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top" wrapText="1"/>
    </xf>
    <xf numFmtId="0" fontId="14" fillId="0" borderId="0" xfId="0" applyFont="1"/>
    <xf numFmtId="3" fontId="4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16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 inden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B67" sqref="B67:B68"/>
    </sheetView>
  </sheetViews>
  <sheetFormatPr defaultRowHeight="15" x14ac:dyDescent="0.25"/>
  <cols>
    <col min="1" max="1" width="5.7109375" customWidth="1"/>
    <col min="2" max="2" width="9.42578125" bestFit="1" customWidth="1"/>
    <col min="3" max="4" width="20.7109375" customWidth="1"/>
    <col min="5" max="5" width="14.7109375" bestFit="1" customWidth="1"/>
    <col min="6" max="7" width="20.7109375" customWidth="1"/>
    <col min="8" max="8" width="14.42578125" bestFit="1" customWidth="1"/>
    <col min="9" max="9" width="16.85546875" bestFit="1" customWidth="1"/>
    <col min="10" max="10" width="15" bestFit="1" customWidth="1"/>
    <col min="11" max="11" width="19.42578125" customWidth="1"/>
    <col min="12" max="12" width="20.140625" customWidth="1"/>
  </cols>
  <sheetData>
    <row r="1" spans="1:12" ht="49.5" customHeight="1" x14ac:dyDescent="0.25">
      <c r="A1" s="3"/>
      <c r="B1" s="9"/>
      <c r="C1" s="3"/>
      <c r="D1" s="9"/>
      <c r="E1" s="9"/>
      <c r="F1" s="9"/>
      <c r="G1" s="9"/>
      <c r="H1" s="9"/>
      <c r="I1" s="34" t="s">
        <v>58</v>
      </c>
      <c r="J1" s="34"/>
      <c r="K1" s="34"/>
      <c r="L1" s="34"/>
    </row>
    <row r="2" spans="1:12" ht="78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6" customFormat="1" ht="12.75" x14ac:dyDescent="0.2">
      <c r="A3" s="13"/>
      <c r="B3" s="14"/>
      <c r="C3" s="13"/>
      <c r="D3" s="14"/>
      <c r="E3" s="14"/>
      <c r="F3" s="14"/>
      <c r="G3" s="14"/>
      <c r="H3" s="14"/>
      <c r="I3" s="14"/>
      <c r="J3" s="14"/>
      <c r="K3" s="14"/>
      <c r="L3" s="15"/>
    </row>
    <row r="4" spans="1:12" ht="38.25" customHeight="1" x14ac:dyDescent="0.25">
      <c r="A4" s="31" t="s">
        <v>6</v>
      </c>
      <c r="B4" s="31" t="s">
        <v>54</v>
      </c>
      <c r="C4" s="31" t="s">
        <v>0</v>
      </c>
      <c r="D4" s="31" t="s">
        <v>12</v>
      </c>
      <c r="E4" s="31" t="s">
        <v>60</v>
      </c>
      <c r="F4" s="31" t="s">
        <v>5</v>
      </c>
      <c r="G4" s="33" t="s">
        <v>56</v>
      </c>
      <c r="H4" s="33"/>
      <c r="I4" s="31" t="s">
        <v>55</v>
      </c>
      <c r="J4" s="31" t="s">
        <v>57</v>
      </c>
      <c r="K4" s="31" t="s">
        <v>3</v>
      </c>
      <c r="L4" s="31" t="s">
        <v>20</v>
      </c>
    </row>
    <row r="5" spans="1:12" ht="79.5" customHeight="1" x14ac:dyDescent="0.25">
      <c r="A5" s="32"/>
      <c r="B5" s="32"/>
      <c r="C5" s="32"/>
      <c r="D5" s="32"/>
      <c r="E5" s="32"/>
      <c r="F5" s="32"/>
      <c r="G5" s="10" t="s">
        <v>18</v>
      </c>
      <c r="H5" s="10" t="s">
        <v>19</v>
      </c>
      <c r="I5" s="32"/>
      <c r="J5" s="32"/>
      <c r="K5" s="32"/>
      <c r="L5" s="32"/>
    </row>
    <row r="6" spans="1:12" ht="78.75" x14ac:dyDescent="0.25">
      <c r="A6" s="4">
        <v>1</v>
      </c>
      <c r="B6" s="20" t="s">
        <v>8</v>
      </c>
      <c r="C6" s="1" t="s">
        <v>24</v>
      </c>
      <c r="D6" s="18" t="s">
        <v>25</v>
      </c>
      <c r="E6" s="4"/>
      <c r="F6" s="4" t="s">
        <v>26</v>
      </c>
      <c r="G6" s="4" t="s">
        <v>27</v>
      </c>
      <c r="H6" s="4">
        <v>303768727</v>
      </c>
      <c r="I6" s="4" t="s">
        <v>28</v>
      </c>
      <c r="J6" s="4">
        <v>200</v>
      </c>
      <c r="K6" s="4">
        <v>19800</v>
      </c>
      <c r="L6" s="23">
        <f>(J6*K6)/1000</f>
        <v>3960</v>
      </c>
    </row>
    <row r="7" spans="1:12" ht="78.75" x14ac:dyDescent="0.25">
      <c r="A7" s="4">
        <f>+A6+1</f>
        <v>2</v>
      </c>
      <c r="B7" s="20" t="s">
        <v>8</v>
      </c>
      <c r="C7" s="1" t="s">
        <v>29</v>
      </c>
      <c r="D7" s="18" t="s">
        <v>25</v>
      </c>
      <c r="E7" s="4" t="s">
        <v>59</v>
      </c>
      <c r="F7" s="4" t="s">
        <v>31</v>
      </c>
      <c r="G7" s="4" t="s">
        <v>32</v>
      </c>
      <c r="H7" s="4">
        <v>304316702</v>
      </c>
      <c r="I7" s="4" t="s">
        <v>28</v>
      </c>
      <c r="J7" s="4">
        <v>1</v>
      </c>
      <c r="K7" s="4">
        <v>8880000</v>
      </c>
      <c r="L7" s="23">
        <f t="shared" ref="L7:L15" si="0">(J7*K7)/1000</f>
        <v>8880</v>
      </c>
    </row>
    <row r="8" spans="1:12" ht="78.75" x14ac:dyDescent="0.25">
      <c r="A8" s="4">
        <f>+A7+1</f>
        <v>3</v>
      </c>
      <c r="B8" s="20" t="s">
        <v>8</v>
      </c>
      <c r="C8" s="1" t="s">
        <v>33</v>
      </c>
      <c r="D8" s="18" t="s">
        <v>25</v>
      </c>
      <c r="E8" s="4"/>
      <c r="F8" s="4" t="s">
        <v>34</v>
      </c>
      <c r="G8" s="4" t="s">
        <v>35</v>
      </c>
      <c r="H8" s="4">
        <v>438648141</v>
      </c>
      <c r="I8" s="4" t="s">
        <v>28</v>
      </c>
      <c r="J8" s="4">
        <v>10</v>
      </c>
      <c r="K8" s="4">
        <v>506000</v>
      </c>
      <c r="L8" s="23">
        <f t="shared" si="0"/>
        <v>5060</v>
      </c>
    </row>
    <row r="9" spans="1:12" ht="78.75" x14ac:dyDescent="0.25">
      <c r="A9" s="4">
        <f>+A8+1</f>
        <v>4</v>
      </c>
      <c r="B9" s="20" t="s">
        <v>8</v>
      </c>
      <c r="C9" s="1" t="s">
        <v>36</v>
      </c>
      <c r="D9" s="18" t="s">
        <v>25</v>
      </c>
      <c r="E9" s="4"/>
      <c r="F9" s="4" t="s">
        <v>37</v>
      </c>
      <c r="G9" s="4" t="s">
        <v>38</v>
      </c>
      <c r="H9" s="4">
        <v>300975851</v>
      </c>
      <c r="I9" s="4" t="s">
        <v>28</v>
      </c>
      <c r="J9" s="4">
        <v>1</v>
      </c>
      <c r="K9" s="11">
        <v>3200000</v>
      </c>
      <c r="L9" s="23">
        <f t="shared" si="0"/>
        <v>3200</v>
      </c>
    </row>
    <row r="10" spans="1:12" ht="78.75" x14ac:dyDescent="0.25">
      <c r="A10" s="4">
        <f>+A9+1</f>
        <v>5</v>
      </c>
      <c r="B10" s="20" t="s">
        <v>8</v>
      </c>
      <c r="C10" s="1" t="s">
        <v>36</v>
      </c>
      <c r="D10" s="18" t="s">
        <v>25</v>
      </c>
      <c r="E10" s="4"/>
      <c r="F10" s="4" t="s">
        <v>39</v>
      </c>
      <c r="G10" s="4" t="s">
        <v>38</v>
      </c>
      <c r="H10" s="4">
        <v>300975851</v>
      </c>
      <c r="I10" s="4" t="s">
        <v>28</v>
      </c>
      <c r="J10" s="4">
        <v>1</v>
      </c>
      <c r="K10" s="11">
        <v>3200000</v>
      </c>
      <c r="L10" s="23">
        <f t="shared" si="0"/>
        <v>3200</v>
      </c>
    </row>
    <row r="11" spans="1:12" ht="78.75" x14ac:dyDescent="0.25">
      <c r="A11" s="4">
        <v>6</v>
      </c>
      <c r="B11" s="20" t="s">
        <v>8</v>
      </c>
      <c r="C11" s="1" t="s">
        <v>40</v>
      </c>
      <c r="D11" s="18" t="s">
        <v>25</v>
      </c>
      <c r="E11" s="4"/>
      <c r="F11" s="4" t="s">
        <v>41</v>
      </c>
      <c r="G11" s="4" t="s">
        <v>42</v>
      </c>
      <c r="H11" s="4">
        <v>307718777</v>
      </c>
      <c r="I11" s="4" t="s">
        <v>43</v>
      </c>
      <c r="J11" s="4">
        <v>1</v>
      </c>
      <c r="K11" s="11">
        <v>5499999</v>
      </c>
      <c r="L11" s="23">
        <f t="shared" si="0"/>
        <v>5499.9989999999998</v>
      </c>
    </row>
    <row r="12" spans="1:12" ht="78.75" x14ac:dyDescent="0.25">
      <c r="A12" s="4">
        <v>7</v>
      </c>
      <c r="B12" s="20" t="s">
        <v>8</v>
      </c>
      <c r="C12" s="1" t="s">
        <v>44</v>
      </c>
      <c r="D12" s="18" t="s">
        <v>25</v>
      </c>
      <c r="E12" s="4"/>
      <c r="F12" s="4" t="s">
        <v>45</v>
      </c>
      <c r="G12" s="4" t="s">
        <v>46</v>
      </c>
      <c r="H12" s="4">
        <v>303492289</v>
      </c>
      <c r="I12" s="4" t="s">
        <v>28</v>
      </c>
      <c r="J12" s="4">
        <v>1</v>
      </c>
      <c r="K12" s="11">
        <v>25645</v>
      </c>
      <c r="L12" s="23">
        <f t="shared" si="0"/>
        <v>25.645</v>
      </c>
    </row>
    <row r="13" spans="1:12" ht="78.75" x14ac:dyDescent="0.25">
      <c r="A13" s="4">
        <v>8</v>
      </c>
      <c r="B13" s="20" t="s">
        <v>8</v>
      </c>
      <c r="C13" s="1" t="s">
        <v>44</v>
      </c>
      <c r="D13" s="18" t="s">
        <v>25</v>
      </c>
      <c r="E13" s="4"/>
      <c r="F13" s="4" t="s">
        <v>47</v>
      </c>
      <c r="G13" s="4" t="s">
        <v>46</v>
      </c>
      <c r="H13" s="4">
        <v>303492289</v>
      </c>
      <c r="I13" s="4" t="s">
        <v>28</v>
      </c>
      <c r="J13" s="4">
        <v>1</v>
      </c>
      <c r="K13" s="11">
        <v>25645</v>
      </c>
      <c r="L13" s="23">
        <f t="shared" si="0"/>
        <v>25.645</v>
      </c>
    </row>
    <row r="14" spans="1:12" ht="78.75" x14ac:dyDescent="0.25">
      <c r="A14" s="4">
        <v>9</v>
      </c>
      <c r="B14" s="20" t="s">
        <v>8</v>
      </c>
      <c r="C14" s="1" t="s">
        <v>48</v>
      </c>
      <c r="D14" s="18" t="s">
        <v>25</v>
      </c>
      <c r="E14" s="4"/>
      <c r="F14" s="4" t="s">
        <v>49</v>
      </c>
      <c r="G14" s="4" t="s">
        <v>50</v>
      </c>
      <c r="H14" s="4">
        <v>303316157</v>
      </c>
      <c r="I14" s="4" t="s">
        <v>43</v>
      </c>
      <c r="J14" s="4">
        <v>1</v>
      </c>
      <c r="K14" s="11">
        <v>241800000</v>
      </c>
      <c r="L14" s="23">
        <f t="shared" si="0"/>
        <v>241800</v>
      </c>
    </row>
    <row r="15" spans="1:12" ht="78.75" x14ac:dyDescent="0.25">
      <c r="A15" s="4">
        <v>10</v>
      </c>
      <c r="B15" s="20" t="s">
        <v>8</v>
      </c>
      <c r="C15" s="1" t="s">
        <v>51</v>
      </c>
      <c r="D15" s="18" t="s">
        <v>25</v>
      </c>
      <c r="E15" s="4"/>
      <c r="F15" s="4" t="s">
        <v>52</v>
      </c>
      <c r="G15" s="4" t="s">
        <v>53</v>
      </c>
      <c r="H15" s="4">
        <v>307722583</v>
      </c>
      <c r="I15" s="4" t="s">
        <v>43</v>
      </c>
      <c r="J15" s="4">
        <v>1</v>
      </c>
      <c r="K15" s="11">
        <v>409360000</v>
      </c>
      <c r="L15" s="23">
        <f t="shared" si="0"/>
        <v>409360</v>
      </c>
    </row>
    <row r="16" spans="1:12" ht="18.75" x14ac:dyDescent="0.25">
      <c r="A16" s="3"/>
      <c r="B16" s="9"/>
      <c r="C16" s="3"/>
      <c r="D16" s="9"/>
      <c r="E16" s="9"/>
      <c r="F16" s="9"/>
      <c r="G16" s="9"/>
      <c r="H16" s="9"/>
      <c r="I16" s="9"/>
      <c r="J16" s="9"/>
      <c r="K16" s="9"/>
      <c r="L16" s="12">
        <f>SUM(L6:L15)</f>
        <v>681011.28899999999</v>
      </c>
    </row>
    <row r="17" spans="1:12" ht="18.75" x14ac:dyDescent="0.25">
      <c r="A17" s="30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8.75" x14ac:dyDescent="0.25">
      <c r="A18" s="3"/>
      <c r="B18" s="9"/>
      <c r="C18" s="3"/>
      <c r="D18" s="9"/>
      <c r="E18" s="9"/>
      <c r="F18" s="9"/>
      <c r="G18" s="9"/>
      <c r="H18" s="9"/>
      <c r="I18" s="9"/>
      <c r="J18" s="9"/>
      <c r="K18" s="9"/>
      <c r="L18" s="9"/>
    </row>
  </sheetData>
  <mergeCells count="14">
    <mergeCell ref="J4:J5"/>
    <mergeCell ref="K4:K5"/>
    <mergeCell ref="L4:L5"/>
    <mergeCell ref="A17:L17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opLeftCell="A40" workbookViewId="0">
      <selection activeCell="B67" sqref="B67:B68"/>
    </sheetView>
  </sheetViews>
  <sheetFormatPr defaultRowHeight="15" x14ac:dyDescent="0.25"/>
  <cols>
    <col min="1" max="1" width="5.7109375" customWidth="1"/>
    <col min="2" max="2" width="9.42578125" bestFit="1" customWidth="1"/>
    <col min="3" max="3" width="21.85546875" customWidth="1"/>
    <col min="4" max="4" width="20.7109375" customWidth="1"/>
    <col min="5" max="5" width="14.7109375" bestFit="1" customWidth="1"/>
    <col min="6" max="6" width="20.7109375" customWidth="1"/>
    <col min="7" max="7" width="24.5703125" customWidth="1"/>
    <col min="8" max="8" width="14.42578125" bestFit="1" customWidth="1"/>
    <col min="9" max="9" width="16.85546875" bestFit="1" customWidth="1"/>
    <col min="10" max="10" width="15" bestFit="1" customWidth="1"/>
    <col min="11" max="11" width="19.42578125" customWidth="1"/>
    <col min="12" max="12" width="20.140625" customWidth="1"/>
  </cols>
  <sheetData>
    <row r="1" spans="1:12" ht="49.5" customHeight="1" x14ac:dyDescent="0.25">
      <c r="A1" s="3"/>
      <c r="B1" s="9"/>
      <c r="C1" s="3"/>
      <c r="D1" s="9"/>
      <c r="E1" s="9"/>
      <c r="F1" s="9"/>
      <c r="G1" s="9"/>
      <c r="H1" s="9"/>
      <c r="I1" s="34" t="s">
        <v>58</v>
      </c>
      <c r="J1" s="34"/>
      <c r="K1" s="34"/>
      <c r="L1" s="34"/>
    </row>
    <row r="2" spans="1:12" ht="78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6" customFormat="1" ht="18.75" x14ac:dyDescent="0.2">
      <c r="A3" s="3"/>
      <c r="B3" s="9"/>
      <c r="C3" s="3"/>
      <c r="D3" s="9"/>
      <c r="E3" s="9"/>
      <c r="F3" s="9"/>
      <c r="G3" s="9"/>
      <c r="H3" s="9"/>
      <c r="I3" s="9"/>
      <c r="J3" s="9"/>
      <c r="K3" s="9"/>
      <c r="L3" s="2"/>
    </row>
    <row r="4" spans="1:12" ht="38.25" customHeight="1" x14ac:dyDescent="0.25">
      <c r="A4" s="31" t="s">
        <v>6</v>
      </c>
      <c r="B4" s="31" t="s">
        <v>7</v>
      </c>
      <c r="C4" s="31" t="s">
        <v>0</v>
      </c>
      <c r="D4" s="31" t="s">
        <v>12</v>
      </c>
      <c r="E4" s="31" t="s">
        <v>4</v>
      </c>
      <c r="F4" s="31" t="s">
        <v>5</v>
      </c>
      <c r="G4" s="33" t="s">
        <v>17</v>
      </c>
      <c r="H4" s="33"/>
      <c r="I4" s="31" t="s">
        <v>1</v>
      </c>
      <c r="J4" s="31" t="s">
        <v>2</v>
      </c>
      <c r="K4" s="31" t="s">
        <v>3</v>
      </c>
      <c r="L4" s="31" t="s">
        <v>20</v>
      </c>
    </row>
    <row r="5" spans="1:12" ht="79.5" customHeight="1" x14ac:dyDescent="0.25">
      <c r="A5" s="32"/>
      <c r="B5" s="32"/>
      <c r="C5" s="32"/>
      <c r="D5" s="32"/>
      <c r="E5" s="32"/>
      <c r="F5" s="32"/>
      <c r="G5" s="10" t="s">
        <v>18</v>
      </c>
      <c r="H5" s="10" t="s">
        <v>19</v>
      </c>
      <c r="I5" s="32"/>
      <c r="J5" s="32"/>
      <c r="K5" s="32"/>
      <c r="L5" s="32"/>
    </row>
    <row r="6" spans="1:12" ht="93.75" x14ac:dyDescent="0.25">
      <c r="A6" s="4">
        <v>1</v>
      </c>
      <c r="B6" s="20" t="s">
        <v>9</v>
      </c>
      <c r="C6" s="4" t="s">
        <v>61</v>
      </c>
      <c r="D6" s="18" t="s">
        <v>25</v>
      </c>
      <c r="E6" s="4"/>
      <c r="F6" s="4" t="s">
        <v>62</v>
      </c>
      <c r="G6" s="4" t="s">
        <v>63</v>
      </c>
      <c r="H6" s="4">
        <v>302456349</v>
      </c>
      <c r="I6" s="4" t="s">
        <v>43</v>
      </c>
      <c r="J6" s="4">
        <v>1</v>
      </c>
      <c r="K6" s="11">
        <v>301804713.18000001</v>
      </c>
      <c r="L6" s="11">
        <f>(J6*K6)/1000</f>
        <v>301804.71318000002</v>
      </c>
    </row>
    <row r="7" spans="1:12" ht="78.75" x14ac:dyDescent="0.25">
      <c r="A7" s="4">
        <f>+A6+1</f>
        <v>2</v>
      </c>
      <c r="B7" s="20" t="s">
        <v>9</v>
      </c>
      <c r="C7" s="17" t="s">
        <v>24</v>
      </c>
      <c r="D7" s="18" t="s">
        <v>25</v>
      </c>
      <c r="E7" s="4"/>
      <c r="F7" s="4" t="s">
        <v>64</v>
      </c>
      <c r="G7" s="4" t="s">
        <v>65</v>
      </c>
      <c r="H7" s="4">
        <v>304475688</v>
      </c>
      <c r="I7" s="4" t="s">
        <v>28</v>
      </c>
      <c r="J7" s="4">
        <v>188</v>
      </c>
      <c r="K7" s="4">
        <v>23375</v>
      </c>
      <c r="L7" s="11">
        <f t="shared" ref="L7:L42" si="0">(J7*K7)/1000</f>
        <v>4394.5</v>
      </c>
    </row>
    <row r="8" spans="1:12" ht="78.75" x14ac:dyDescent="0.25">
      <c r="A8" s="4">
        <f>+A7+1</f>
        <v>3</v>
      </c>
      <c r="B8" s="20" t="s">
        <v>9</v>
      </c>
      <c r="C8" s="17" t="s">
        <v>24</v>
      </c>
      <c r="D8" s="18" t="s">
        <v>25</v>
      </c>
      <c r="E8" s="4"/>
      <c r="F8" s="4" t="s">
        <v>66</v>
      </c>
      <c r="G8" s="4" t="s">
        <v>67</v>
      </c>
      <c r="H8" s="4">
        <v>303768727</v>
      </c>
      <c r="I8" s="4" t="s">
        <v>28</v>
      </c>
      <c r="J8" s="4">
        <v>180</v>
      </c>
      <c r="K8" s="4">
        <v>23200</v>
      </c>
      <c r="L8" s="11">
        <f t="shared" si="0"/>
        <v>4176</v>
      </c>
    </row>
    <row r="9" spans="1:12" ht="78.75" x14ac:dyDescent="0.25">
      <c r="A9" s="4">
        <f>+A8+1</f>
        <v>4</v>
      </c>
      <c r="B9" s="20" t="s">
        <v>9</v>
      </c>
      <c r="C9" s="4" t="s">
        <v>68</v>
      </c>
      <c r="D9" s="18" t="s">
        <v>25</v>
      </c>
      <c r="E9" s="4"/>
      <c r="F9" s="4" t="s">
        <v>69</v>
      </c>
      <c r="G9" s="4" t="s">
        <v>70</v>
      </c>
      <c r="H9" s="4">
        <v>201453166</v>
      </c>
      <c r="I9" s="4" t="s">
        <v>43</v>
      </c>
      <c r="J9" s="4">
        <v>1</v>
      </c>
      <c r="K9" s="11">
        <v>9339150</v>
      </c>
      <c r="L9" s="11">
        <f t="shared" si="0"/>
        <v>9339.15</v>
      </c>
    </row>
    <row r="10" spans="1:12" ht="78.75" x14ac:dyDescent="0.25">
      <c r="A10" s="4">
        <f>+A9+1</f>
        <v>5</v>
      </c>
      <c r="B10" s="20" t="s">
        <v>9</v>
      </c>
      <c r="C10" s="4" t="s">
        <v>71</v>
      </c>
      <c r="D10" s="18" t="s">
        <v>25</v>
      </c>
      <c r="E10" s="4"/>
      <c r="F10" s="4" t="s">
        <v>72</v>
      </c>
      <c r="G10" s="4" t="s">
        <v>73</v>
      </c>
      <c r="H10" s="4">
        <v>307101525</v>
      </c>
      <c r="I10" s="4" t="s">
        <v>43</v>
      </c>
      <c r="J10" s="4">
        <v>1</v>
      </c>
      <c r="K10" s="11">
        <v>38289960</v>
      </c>
      <c r="L10" s="11">
        <f t="shared" si="0"/>
        <v>38289.96</v>
      </c>
    </row>
    <row r="11" spans="1:12" ht="78.75" x14ac:dyDescent="0.25">
      <c r="A11" s="4">
        <v>6</v>
      </c>
      <c r="B11" s="20" t="s">
        <v>9</v>
      </c>
      <c r="C11" s="4" t="s">
        <v>74</v>
      </c>
      <c r="D11" s="18" t="s">
        <v>25</v>
      </c>
      <c r="E11" s="4"/>
      <c r="F11" s="4" t="s">
        <v>75</v>
      </c>
      <c r="G11" s="4" t="s">
        <v>76</v>
      </c>
      <c r="H11" s="4">
        <v>303882404</v>
      </c>
      <c r="I11" s="4" t="s">
        <v>28</v>
      </c>
      <c r="J11" s="4">
        <v>20</v>
      </c>
      <c r="K11" s="11">
        <v>1320000</v>
      </c>
      <c r="L11" s="11">
        <f t="shared" si="0"/>
        <v>26400</v>
      </c>
    </row>
    <row r="12" spans="1:12" ht="78.75" x14ac:dyDescent="0.25">
      <c r="A12" s="4">
        <v>7</v>
      </c>
      <c r="B12" s="20" t="s">
        <v>9</v>
      </c>
      <c r="C12" s="4" t="s">
        <v>77</v>
      </c>
      <c r="D12" s="18" t="s">
        <v>25</v>
      </c>
      <c r="E12" s="4"/>
      <c r="F12" s="4" t="s">
        <v>78</v>
      </c>
      <c r="G12" s="4" t="s">
        <v>79</v>
      </c>
      <c r="H12" s="4">
        <v>305242709</v>
      </c>
      <c r="I12" s="4" t="s">
        <v>43</v>
      </c>
      <c r="J12" s="4">
        <v>1</v>
      </c>
      <c r="K12" s="11">
        <v>26640000</v>
      </c>
      <c r="L12" s="11">
        <f t="shared" si="0"/>
        <v>26640</v>
      </c>
    </row>
    <row r="13" spans="1:12" ht="78.75" x14ac:dyDescent="0.25">
      <c r="A13" s="4">
        <v>8</v>
      </c>
      <c r="B13" s="20" t="s">
        <v>9</v>
      </c>
      <c r="C13" s="4" t="s">
        <v>80</v>
      </c>
      <c r="D13" s="18" t="s">
        <v>25</v>
      </c>
      <c r="E13" s="4"/>
      <c r="F13" s="4" t="s">
        <v>81</v>
      </c>
      <c r="G13" s="4" t="s">
        <v>82</v>
      </c>
      <c r="H13" s="4">
        <v>449728012</v>
      </c>
      <c r="I13" s="4" t="s">
        <v>28</v>
      </c>
      <c r="J13" s="4">
        <v>1</v>
      </c>
      <c r="K13" s="11">
        <v>1645000</v>
      </c>
      <c r="L13" s="11">
        <f t="shared" si="0"/>
        <v>1645</v>
      </c>
    </row>
    <row r="14" spans="1:12" ht="78.75" x14ac:dyDescent="0.25">
      <c r="A14" s="4">
        <v>9</v>
      </c>
      <c r="B14" s="20" t="s">
        <v>9</v>
      </c>
      <c r="C14" s="4" t="s">
        <v>83</v>
      </c>
      <c r="D14" s="18" t="s">
        <v>25</v>
      </c>
      <c r="E14" s="4"/>
      <c r="F14" s="4" t="s">
        <v>84</v>
      </c>
      <c r="G14" s="4" t="s">
        <v>85</v>
      </c>
      <c r="H14" s="4">
        <v>305708094</v>
      </c>
      <c r="I14" s="4" t="s">
        <v>28</v>
      </c>
      <c r="J14" s="4">
        <v>1</v>
      </c>
      <c r="K14" s="11">
        <v>23283000</v>
      </c>
      <c r="L14" s="11">
        <f t="shared" si="0"/>
        <v>23283</v>
      </c>
    </row>
    <row r="15" spans="1:12" ht="78.75" x14ac:dyDescent="0.25">
      <c r="A15" s="4">
        <v>10</v>
      </c>
      <c r="B15" s="20" t="s">
        <v>9</v>
      </c>
      <c r="C15" s="4" t="s">
        <v>83</v>
      </c>
      <c r="D15" s="18" t="s">
        <v>25</v>
      </c>
      <c r="E15" s="4"/>
      <c r="F15" s="4" t="s">
        <v>86</v>
      </c>
      <c r="G15" s="4" t="s">
        <v>85</v>
      </c>
      <c r="H15" s="4">
        <v>305708094</v>
      </c>
      <c r="I15" s="4" t="s">
        <v>28</v>
      </c>
      <c r="J15" s="4">
        <v>1</v>
      </c>
      <c r="K15" s="11">
        <v>53287000</v>
      </c>
      <c r="L15" s="11">
        <f t="shared" si="0"/>
        <v>53287</v>
      </c>
    </row>
    <row r="16" spans="1:12" ht="78.75" x14ac:dyDescent="0.25">
      <c r="A16" s="4">
        <v>11</v>
      </c>
      <c r="B16" s="20" t="s">
        <v>9</v>
      </c>
      <c r="C16" s="4" t="s">
        <v>87</v>
      </c>
      <c r="D16" s="18" t="s">
        <v>25</v>
      </c>
      <c r="E16" s="4"/>
      <c r="F16" s="4" t="s">
        <v>88</v>
      </c>
      <c r="G16" s="4" t="s">
        <v>85</v>
      </c>
      <c r="H16" s="4">
        <v>305708094</v>
      </c>
      <c r="I16" s="4" t="s">
        <v>28</v>
      </c>
      <c r="J16" s="4">
        <v>7</v>
      </c>
      <c r="K16" s="11">
        <v>30000</v>
      </c>
      <c r="L16" s="11">
        <f t="shared" si="0"/>
        <v>210</v>
      </c>
    </row>
    <row r="17" spans="1:12" ht="18.75" customHeight="1" x14ac:dyDescent="0.25">
      <c r="A17" s="4">
        <v>12</v>
      </c>
      <c r="B17" s="20" t="s">
        <v>9</v>
      </c>
      <c r="C17" s="4" t="s">
        <v>83</v>
      </c>
      <c r="D17" s="18" t="s">
        <v>25</v>
      </c>
      <c r="E17" s="4"/>
      <c r="F17" s="4" t="s">
        <v>89</v>
      </c>
      <c r="G17" s="4" t="s">
        <v>85</v>
      </c>
      <c r="H17" s="4">
        <v>305708094</v>
      </c>
      <c r="I17" s="4" t="s">
        <v>28</v>
      </c>
      <c r="J17" s="4">
        <v>1</v>
      </c>
      <c r="K17" s="11">
        <v>53287000</v>
      </c>
      <c r="L17" s="11">
        <f t="shared" si="0"/>
        <v>53287</v>
      </c>
    </row>
    <row r="18" spans="1:12" ht="78.75" x14ac:dyDescent="0.25">
      <c r="A18" s="4">
        <v>13</v>
      </c>
      <c r="B18" s="20" t="s">
        <v>9</v>
      </c>
      <c r="C18" s="4" t="s">
        <v>83</v>
      </c>
      <c r="D18" s="18" t="s">
        <v>25</v>
      </c>
      <c r="E18" s="4"/>
      <c r="F18" s="4" t="s">
        <v>90</v>
      </c>
      <c r="G18" s="4" t="s">
        <v>85</v>
      </c>
      <c r="H18" s="4">
        <v>305708094</v>
      </c>
      <c r="I18" s="4" t="s">
        <v>28</v>
      </c>
      <c r="J18" s="4">
        <v>1</v>
      </c>
      <c r="K18" s="11">
        <v>23283000</v>
      </c>
      <c r="L18" s="11">
        <f t="shared" si="0"/>
        <v>23283</v>
      </c>
    </row>
    <row r="19" spans="1:12" ht="78.75" x14ac:dyDescent="0.25">
      <c r="A19" s="4">
        <v>14</v>
      </c>
      <c r="B19" s="20" t="s">
        <v>9</v>
      </c>
      <c r="C19" s="4" t="s">
        <v>83</v>
      </c>
      <c r="D19" s="18" t="s">
        <v>25</v>
      </c>
      <c r="E19" s="4"/>
      <c r="F19" s="4" t="s">
        <v>91</v>
      </c>
      <c r="G19" s="4" t="s">
        <v>85</v>
      </c>
      <c r="H19" s="4">
        <v>305708095</v>
      </c>
      <c r="I19" s="4" t="s">
        <v>28</v>
      </c>
      <c r="J19" s="4">
        <v>1</v>
      </c>
      <c r="K19" s="11">
        <v>57287000</v>
      </c>
      <c r="L19" s="11">
        <f t="shared" si="0"/>
        <v>57287</v>
      </c>
    </row>
    <row r="20" spans="1:12" ht="78.75" x14ac:dyDescent="0.25">
      <c r="A20" s="4">
        <v>15</v>
      </c>
      <c r="B20" s="20" t="s">
        <v>9</v>
      </c>
      <c r="C20" s="4" t="s">
        <v>83</v>
      </c>
      <c r="D20" s="18" t="s">
        <v>25</v>
      </c>
      <c r="E20" s="4"/>
      <c r="F20" s="4" t="s">
        <v>92</v>
      </c>
      <c r="G20" s="4" t="s">
        <v>85</v>
      </c>
      <c r="H20" s="4">
        <v>305708096</v>
      </c>
      <c r="I20" s="4" t="s">
        <v>28</v>
      </c>
      <c r="J20" s="4">
        <v>1</v>
      </c>
      <c r="K20" s="11">
        <v>58287000</v>
      </c>
      <c r="L20" s="11">
        <f t="shared" si="0"/>
        <v>58287</v>
      </c>
    </row>
    <row r="21" spans="1:12" ht="78.75" x14ac:dyDescent="0.25">
      <c r="A21" s="4">
        <v>16</v>
      </c>
      <c r="B21" s="20" t="s">
        <v>9</v>
      </c>
      <c r="C21" s="4" t="s">
        <v>93</v>
      </c>
      <c r="D21" s="18" t="s">
        <v>25</v>
      </c>
      <c r="E21" s="4"/>
      <c r="F21" s="4" t="s">
        <v>94</v>
      </c>
      <c r="G21" s="4" t="s">
        <v>95</v>
      </c>
      <c r="H21" s="4">
        <v>308292620</v>
      </c>
      <c r="I21" s="4" t="s">
        <v>28</v>
      </c>
      <c r="J21" s="4">
        <v>5</v>
      </c>
      <c r="K21" s="11">
        <v>3182000</v>
      </c>
      <c r="L21" s="11">
        <f t="shared" si="0"/>
        <v>15910</v>
      </c>
    </row>
    <row r="22" spans="1:12" ht="78.75" x14ac:dyDescent="0.25">
      <c r="A22" s="4">
        <v>17</v>
      </c>
      <c r="B22" s="20" t="s">
        <v>9</v>
      </c>
      <c r="C22" s="4" t="s">
        <v>96</v>
      </c>
      <c r="D22" s="18" t="s">
        <v>25</v>
      </c>
      <c r="E22" s="4"/>
      <c r="F22" s="4" t="s">
        <v>97</v>
      </c>
      <c r="G22" s="4" t="s">
        <v>98</v>
      </c>
      <c r="H22" s="4">
        <v>204435748</v>
      </c>
      <c r="I22" s="4" t="s">
        <v>43</v>
      </c>
      <c r="J22" s="4">
        <v>35</v>
      </c>
      <c r="K22" s="11">
        <v>8366000</v>
      </c>
      <c r="L22" s="11">
        <f t="shared" si="0"/>
        <v>292810</v>
      </c>
    </row>
    <row r="23" spans="1:12" ht="78.75" x14ac:dyDescent="0.25">
      <c r="A23" s="4">
        <v>18</v>
      </c>
      <c r="B23" s="20" t="s">
        <v>9</v>
      </c>
      <c r="C23" s="4" t="s">
        <v>99</v>
      </c>
      <c r="D23" s="18" t="s">
        <v>25</v>
      </c>
      <c r="E23" s="4"/>
      <c r="F23" s="4" t="s">
        <v>100</v>
      </c>
      <c r="G23" s="4" t="s">
        <v>101</v>
      </c>
      <c r="H23" s="4">
        <v>305896685</v>
      </c>
      <c r="I23" s="4" t="s">
        <v>28</v>
      </c>
      <c r="J23" s="4">
        <v>1</v>
      </c>
      <c r="K23" s="11">
        <v>3840000</v>
      </c>
      <c r="L23" s="11">
        <f t="shared" si="0"/>
        <v>3840</v>
      </c>
    </row>
    <row r="24" spans="1:12" ht="78.75" x14ac:dyDescent="0.25">
      <c r="A24" s="4">
        <v>19</v>
      </c>
      <c r="B24" s="20" t="s">
        <v>9</v>
      </c>
      <c r="C24" s="4" t="s">
        <v>102</v>
      </c>
      <c r="D24" s="18" t="s">
        <v>25</v>
      </c>
      <c r="E24" s="4"/>
      <c r="F24" s="4" t="s">
        <v>103</v>
      </c>
      <c r="G24" s="4" t="s">
        <v>104</v>
      </c>
      <c r="H24" s="4">
        <v>308390490</v>
      </c>
      <c r="I24" s="4" t="s">
        <v>28</v>
      </c>
      <c r="J24" s="4">
        <v>1</v>
      </c>
      <c r="K24" s="11">
        <v>26514400</v>
      </c>
      <c r="L24" s="11">
        <f t="shared" si="0"/>
        <v>26514.400000000001</v>
      </c>
    </row>
    <row r="25" spans="1:12" ht="78.75" x14ac:dyDescent="0.25">
      <c r="A25" s="4">
        <v>20</v>
      </c>
      <c r="B25" s="20" t="s">
        <v>9</v>
      </c>
      <c r="C25" s="4" t="s">
        <v>40</v>
      </c>
      <c r="D25" s="18" t="s">
        <v>25</v>
      </c>
      <c r="E25" s="4"/>
      <c r="F25" s="4" t="s">
        <v>105</v>
      </c>
      <c r="G25" s="4" t="s">
        <v>106</v>
      </c>
      <c r="H25" s="4">
        <v>434215786</v>
      </c>
      <c r="I25" s="4" t="s">
        <v>28</v>
      </c>
      <c r="J25" s="4">
        <v>1</v>
      </c>
      <c r="K25" s="11">
        <v>12676620</v>
      </c>
      <c r="L25" s="11">
        <f t="shared" si="0"/>
        <v>12676.62</v>
      </c>
    </row>
    <row r="26" spans="1:12" ht="78.75" x14ac:dyDescent="0.25">
      <c r="A26" s="4">
        <v>21</v>
      </c>
      <c r="B26" s="20" t="s">
        <v>9</v>
      </c>
      <c r="C26" s="4" t="s">
        <v>107</v>
      </c>
      <c r="D26" s="18" t="s">
        <v>25</v>
      </c>
      <c r="E26" s="4"/>
      <c r="F26" s="4" t="s">
        <v>108</v>
      </c>
      <c r="G26" s="4" t="s">
        <v>109</v>
      </c>
      <c r="H26" s="4">
        <v>307874854</v>
      </c>
      <c r="I26" s="4" t="s">
        <v>28</v>
      </c>
      <c r="J26" s="4">
        <v>5</v>
      </c>
      <c r="K26" s="11">
        <v>1544400</v>
      </c>
      <c r="L26" s="11">
        <f t="shared" si="0"/>
        <v>7722</v>
      </c>
    </row>
    <row r="27" spans="1:12" ht="78.75" x14ac:dyDescent="0.25">
      <c r="A27" s="4">
        <v>22</v>
      </c>
      <c r="B27" s="20" t="s">
        <v>9</v>
      </c>
      <c r="C27" s="4" t="s">
        <v>83</v>
      </c>
      <c r="D27" s="18" t="s">
        <v>25</v>
      </c>
      <c r="E27" s="4"/>
      <c r="F27" s="4" t="s">
        <v>110</v>
      </c>
      <c r="G27" s="4" t="s">
        <v>111</v>
      </c>
      <c r="H27" s="4">
        <v>305708094</v>
      </c>
      <c r="I27" s="4" t="s">
        <v>28</v>
      </c>
      <c r="J27" s="4">
        <v>1</v>
      </c>
      <c r="K27" s="11">
        <v>53287000</v>
      </c>
      <c r="L27" s="11">
        <f t="shared" si="0"/>
        <v>53287</v>
      </c>
    </row>
    <row r="28" spans="1:12" ht="78.75" x14ac:dyDescent="0.25">
      <c r="A28" s="4">
        <v>23</v>
      </c>
      <c r="B28" s="20" t="s">
        <v>9</v>
      </c>
      <c r="C28" s="4" t="s">
        <v>112</v>
      </c>
      <c r="D28" s="18" t="s">
        <v>25</v>
      </c>
      <c r="E28" s="4"/>
      <c r="F28" s="4" t="s">
        <v>113</v>
      </c>
      <c r="G28" s="4" t="s">
        <v>114</v>
      </c>
      <c r="H28" s="4">
        <v>308331033</v>
      </c>
      <c r="I28" s="4" t="s">
        <v>43</v>
      </c>
      <c r="J28" s="4">
        <v>1</v>
      </c>
      <c r="K28" s="11">
        <v>98900000</v>
      </c>
      <c r="L28" s="11">
        <f t="shared" si="0"/>
        <v>98900</v>
      </c>
    </row>
    <row r="29" spans="1:12" ht="78.75" x14ac:dyDescent="0.25">
      <c r="A29" s="4">
        <v>24</v>
      </c>
      <c r="B29" s="20" t="s">
        <v>9</v>
      </c>
      <c r="C29" s="1" t="s">
        <v>115</v>
      </c>
      <c r="D29" s="18" t="s">
        <v>25</v>
      </c>
      <c r="E29" s="4"/>
      <c r="F29" s="4" t="s">
        <v>116</v>
      </c>
      <c r="G29" s="4" t="s">
        <v>117</v>
      </c>
      <c r="H29" s="4">
        <v>302123328</v>
      </c>
      <c r="I29" s="4" t="s">
        <v>28</v>
      </c>
      <c r="J29" s="4">
        <v>2</v>
      </c>
      <c r="K29" s="11">
        <v>3400950</v>
      </c>
      <c r="L29" s="11">
        <f t="shared" si="0"/>
        <v>6801.9</v>
      </c>
    </row>
    <row r="30" spans="1:12" ht="78.75" x14ac:dyDescent="0.25">
      <c r="A30" s="4">
        <v>25</v>
      </c>
      <c r="B30" s="20" t="s">
        <v>9</v>
      </c>
      <c r="C30" s="1" t="s">
        <v>118</v>
      </c>
      <c r="D30" s="18" t="s">
        <v>25</v>
      </c>
      <c r="E30" s="4"/>
      <c r="F30" s="4" t="s">
        <v>116</v>
      </c>
      <c r="G30" s="4" t="s">
        <v>119</v>
      </c>
      <c r="H30" s="4">
        <v>202934279</v>
      </c>
      <c r="I30" s="4" t="s">
        <v>28</v>
      </c>
      <c r="J30" s="4">
        <v>8</v>
      </c>
      <c r="K30" s="11">
        <v>28425600</v>
      </c>
      <c r="L30" s="11">
        <f t="shared" si="0"/>
        <v>227404.79999999999</v>
      </c>
    </row>
    <row r="31" spans="1:12" ht="78.75" x14ac:dyDescent="0.25">
      <c r="A31" s="4">
        <v>26</v>
      </c>
      <c r="B31" s="20" t="s">
        <v>9</v>
      </c>
      <c r="C31" s="1" t="s">
        <v>120</v>
      </c>
      <c r="D31" s="18" t="s">
        <v>25</v>
      </c>
      <c r="E31" s="4"/>
      <c r="F31" s="4" t="s">
        <v>121</v>
      </c>
      <c r="G31" s="4" t="s">
        <v>122</v>
      </c>
      <c r="H31" s="4">
        <v>305012749</v>
      </c>
      <c r="I31" s="4" t="s">
        <v>43</v>
      </c>
      <c r="J31" s="4">
        <v>10</v>
      </c>
      <c r="K31" s="11">
        <v>10740093</v>
      </c>
      <c r="L31" s="11">
        <f t="shared" si="0"/>
        <v>107400.93</v>
      </c>
    </row>
    <row r="32" spans="1:12" ht="78.75" x14ac:dyDescent="0.25">
      <c r="A32" s="4">
        <v>27</v>
      </c>
      <c r="B32" s="20" t="s">
        <v>9</v>
      </c>
      <c r="C32" s="1" t="s">
        <v>123</v>
      </c>
      <c r="D32" s="18" t="s">
        <v>25</v>
      </c>
      <c r="E32" s="4"/>
      <c r="F32" s="4" t="s">
        <v>124</v>
      </c>
      <c r="G32" s="4" t="s">
        <v>125</v>
      </c>
      <c r="H32" s="4">
        <v>308331033</v>
      </c>
      <c r="I32" s="4" t="s">
        <v>28</v>
      </c>
      <c r="J32" s="4">
        <v>24</v>
      </c>
      <c r="K32" s="11">
        <v>3656448</v>
      </c>
      <c r="L32" s="11">
        <f t="shared" si="0"/>
        <v>87754.751999999993</v>
      </c>
    </row>
    <row r="33" spans="1:12" ht="78.75" x14ac:dyDescent="0.25">
      <c r="A33" s="4">
        <v>28</v>
      </c>
      <c r="B33" s="20" t="s">
        <v>9</v>
      </c>
      <c r="C33" s="1" t="s">
        <v>123</v>
      </c>
      <c r="D33" s="18" t="s">
        <v>25</v>
      </c>
      <c r="E33" s="4"/>
      <c r="F33" s="4" t="s">
        <v>126</v>
      </c>
      <c r="G33" s="4" t="s">
        <v>127</v>
      </c>
      <c r="H33" s="4">
        <v>306346023</v>
      </c>
      <c r="I33" s="4" t="s">
        <v>28</v>
      </c>
      <c r="J33" s="4">
        <v>3</v>
      </c>
      <c r="K33" s="11">
        <v>6583760</v>
      </c>
      <c r="L33" s="11">
        <f t="shared" si="0"/>
        <v>19751.28</v>
      </c>
    </row>
    <row r="34" spans="1:12" ht="78.75" x14ac:dyDescent="0.25">
      <c r="A34" s="4">
        <v>29</v>
      </c>
      <c r="B34" s="20" t="s">
        <v>9</v>
      </c>
      <c r="C34" s="1" t="s">
        <v>24</v>
      </c>
      <c r="D34" s="18" t="s">
        <v>25</v>
      </c>
      <c r="E34" s="4"/>
      <c r="F34" s="4" t="s">
        <v>128</v>
      </c>
      <c r="G34" s="4" t="s">
        <v>129</v>
      </c>
      <c r="H34" s="4">
        <v>304475688</v>
      </c>
      <c r="I34" s="4" t="s">
        <v>28</v>
      </c>
      <c r="J34" s="4">
        <v>163</v>
      </c>
      <c r="K34" s="11">
        <v>28475.01</v>
      </c>
      <c r="L34" s="11">
        <f t="shared" si="0"/>
        <v>4641.4266299999999</v>
      </c>
    </row>
    <row r="35" spans="1:12" ht="78.75" x14ac:dyDescent="0.25">
      <c r="A35" s="4">
        <v>30</v>
      </c>
      <c r="B35" s="20" t="s">
        <v>9</v>
      </c>
      <c r="C35" s="1" t="s">
        <v>74</v>
      </c>
      <c r="D35" s="18" t="s">
        <v>25</v>
      </c>
      <c r="E35" s="4"/>
      <c r="F35" s="4" t="s">
        <v>130</v>
      </c>
      <c r="G35" s="4" t="s">
        <v>131</v>
      </c>
      <c r="H35" s="4">
        <v>304544411</v>
      </c>
      <c r="I35" s="4" t="s">
        <v>28</v>
      </c>
      <c r="J35" s="4">
        <v>5</v>
      </c>
      <c r="K35" s="11">
        <v>1150000</v>
      </c>
      <c r="L35" s="11">
        <f t="shared" si="0"/>
        <v>5750</v>
      </c>
    </row>
    <row r="36" spans="1:12" ht="78.75" x14ac:dyDescent="0.25">
      <c r="A36" s="4">
        <v>31</v>
      </c>
      <c r="B36" s="20" t="s">
        <v>9</v>
      </c>
      <c r="C36" s="1" t="s">
        <v>132</v>
      </c>
      <c r="D36" s="18" t="s">
        <v>25</v>
      </c>
      <c r="E36" s="4"/>
      <c r="F36" s="4" t="s">
        <v>133</v>
      </c>
      <c r="G36" s="4" t="s">
        <v>134</v>
      </c>
      <c r="H36" s="4">
        <v>200936561</v>
      </c>
      <c r="I36" s="4" t="s">
        <v>22</v>
      </c>
      <c r="J36" s="4">
        <v>1</v>
      </c>
      <c r="K36" s="11">
        <v>56191582</v>
      </c>
      <c r="L36" s="11">
        <f t="shared" si="0"/>
        <v>56191.582000000002</v>
      </c>
    </row>
    <row r="37" spans="1:12" ht="78.75" x14ac:dyDescent="0.25">
      <c r="A37" s="4">
        <v>32</v>
      </c>
      <c r="B37" s="20" t="s">
        <v>9</v>
      </c>
      <c r="C37" s="1" t="s">
        <v>135</v>
      </c>
      <c r="D37" s="18" t="s">
        <v>25</v>
      </c>
      <c r="E37" s="4"/>
      <c r="F37" s="4" t="s">
        <v>136</v>
      </c>
      <c r="G37" s="4" t="s">
        <v>137</v>
      </c>
      <c r="H37" s="4">
        <v>307101525</v>
      </c>
      <c r="I37" s="4" t="s">
        <v>28</v>
      </c>
      <c r="J37" s="4">
        <v>4</v>
      </c>
      <c r="K37" s="11">
        <v>4400000</v>
      </c>
      <c r="L37" s="11">
        <f t="shared" si="0"/>
        <v>17600</v>
      </c>
    </row>
    <row r="38" spans="1:12" ht="78.75" x14ac:dyDescent="0.25">
      <c r="A38" s="4">
        <v>33</v>
      </c>
      <c r="B38" s="20" t="s">
        <v>9</v>
      </c>
      <c r="C38" s="1" t="s">
        <v>138</v>
      </c>
      <c r="D38" s="18" t="s">
        <v>25</v>
      </c>
      <c r="E38" s="4"/>
      <c r="F38" s="4" t="s">
        <v>139</v>
      </c>
      <c r="G38" s="4" t="s">
        <v>140</v>
      </c>
      <c r="H38" s="4">
        <v>438648141</v>
      </c>
      <c r="I38" s="4" t="s">
        <v>43</v>
      </c>
      <c r="J38" s="4">
        <v>1</v>
      </c>
      <c r="K38" s="11">
        <v>13865000</v>
      </c>
      <c r="L38" s="11">
        <f t="shared" si="0"/>
        <v>13865</v>
      </c>
    </row>
    <row r="39" spans="1:12" ht="78.75" x14ac:dyDescent="0.25">
      <c r="A39" s="4">
        <v>34</v>
      </c>
      <c r="B39" s="20" t="s">
        <v>9</v>
      </c>
      <c r="C39" s="1" t="s">
        <v>77</v>
      </c>
      <c r="D39" s="18" t="s">
        <v>25</v>
      </c>
      <c r="E39" s="4"/>
      <c r="F39" s="4" t="s">
        <v>141</v>
      </c>
      <c r="G39" s="4" t="s">
        <v>142</v>
      </c>
      <c r="H39" s="4">
        <v>304415824</v>
      </c>
      <c r="I39" s="4" t="s">
        <v>43</v>
      </c>
      <c r="J39" s="4">
        <v>1</v>
      </c>
      <c r="K39" s="11">
        <v>54695946</v>
      </c>
      <c r="L39" s="11">
        <f t="shared" si="0"/>
        <v>54695.946000000004</v>
      </c>
    </row>
    <row r="40" spans="1:12" ht="78.75" x14ac:dyDescent="0.25">
      <c r="A40" s="4">
        <v>35</v>
      </c>
      <c r="B40" s="20" t="s">
        <v>9</v>
      </c>
      <c r="C40" s="1" t="s">
        <v>29</v>
      </c>
      <c r="D40" s="18" t="s">
        <v>25</v>
      </c>
      <c r="E40" s="4"/>
      <c r="F40" s="4" t="s">
        <v>143</v>
      </c>
      <c r="G40" s="4" t="s">
        <v>144</v>
      </c>
      <c r="H40" s="4">
        <v>205275693</v>
      </c>
      <c r="I40" s="4" t="s">
        <v>28</v>
      </c>
      <c r="J40" s="4">
        <v>1</v>
      </c>
      <c r="K40" s="11">
        <v>8640000</v>
      </c>
      <c r="L40" s="11">
        <f t="shared" si="0"/>
        <v>8640</v>
      </c>
    </row>
    <row r="41" spans="1:12" ht="78.75" x14ac:dyDescent="0.25">
      <c r="A41" s="4">
        <v>36</v>
      </c>
      <c r="B41" s="20" t="s">
        <v>9</v>
      </c>
      <c r="C41" s="1" t="s">
        <v>145</v>
      </c>
      <c r="D41" s="18" t="s">
        <v>25</v>
      </c>
      <c r="E41" s="4"/>
      <c r="F41" s="4" t="s">
        <v>146</v>
      </c>
      <c r="G41" s="4" t="s">
        <v>147</v>
      </c>
      <c r="H41" s="4">
        <v>308390490</v>
      </c>
      <c r="I41" s="4" t="s">
        <v>28</v>
      </c>
      <c r="J41" s="4">
        <v>1</v>
      </c>
      <c r="K41" s="11">
        <v>33420000</v>
      </c>
      <c r="L41" s="11">
        <f t="shared" si="0"/>
        <v>33420</v>
      </c>
    </row>
    <row r="42" spans="1:12" ht="78.75" x14ac:dyDescent="0.25">
      <c r="A42" s="4">
        <v>37</v>
      </c>
      <c r="B42" s="20" t="s">
        <v>9</v>
      </c>
      <c r="C42" s="1" t="s">
        <v>148</v>
      </c>
      <c r="D42" s="18" t="s">
        <v>25</v>
      </c>
      <c r="E42" s="4"/>
      <c r="F42" s="4" t="s">
        <v>149</v>
      </c>
      <c r="G42" s="4" t="s">
        <v>150</v>
      </c>
      <c r="H42" s="4">
        <v>490581424</v>
      </c>
      <c r="I42" s="4" t="s">
        <v>28</v>
      </c>
      <c r="J42" s="4">
        <v>6</v>
      </c>
      <c r="K42" s="11">
        <v>1156000</v>
      </c>
      <c r="L42" s="11">
        <f t="shared" si="0"/>
        <v>6936</v>
      </c>
    </row>
    <row r="43" spans="1:12" ht="18.75" x14ac:dyDescent="0.25">
      <c r="A43" s="3"/>
      <c r="B43" s="9"/>
      <c r="C43" s="3"/>
      <c r="D43" s="9"/>
      <c r="E43" s="9"/>
      <c r="F43" s="9"/>
      <c r="G43" s="9"/>
      <c r="H43" s="9"/>
      <c r="I43" s="9"/>
      <c r="J43" s="9"/>
      <c r="K43" s="9"/>
      <c r="L43" s="19">
        <f>SUM(L6:L42)</f>
        <v>1844126.9598099999</v>
      </c>
    </row>
    <row r="44" spans="1:12" ht="18.75" x14ac:dyDescent="0.25">
      <c r="A44" s="30" t="s">
        <v>21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8.75" x14ac:dyDescent="0.25">
      <c r="A45" s="3"/>
      <c r="B45" s="9"/>
      <c r="C45" s="3"/>
      <c r="D45" s="9"/>
      <c r="E45" s="9"/>
      <c r="F45" s="9"/>
      <c r="G45" s="9"/>
      <c r="H45" s="9"/>
      <c r="I45" s="9"/>
      <c r="J45" s="9"/>
      <c r="K45" s="9"/>
      <c r="L45" s="9"/>
    </row>
  </sheetData>
  <mergeCells count="14">
    <mergeCell ref="J4:J5"/>
    <mergeCell ref="K4:K5"/>
    <mergeCell ref="L4:L5"/>
    <mergeCell ref="A44:L44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workbookViewId="0">
      <selection activeCell="B6" sqref="B6"/>
    </sheetView>
  </sheetViews>
  <sheetFormatPr defaultRowHeight="15" x14ac:dyDescent="0.25"/>
  <cols>
    <col min="1" max="1" width="5.7109375" customWidth="1"/>
    <col min="2" max="2" width="9.42578125" bestFit="1" customWidth="1"/>
    <col min="3" max="3" width="21.85546875" customWidth="1"/>
    <col min="4" max="4" width="20.7109375" customWidth="1"/>
    <col min="5" max="5" width="14.7109375" bestFit="1" customWidth="1"/>
    <col min="6" max="6" width="20.7109375" customWidth="1"/>
    <col min="7" max="7" width="24.5703125" customWidth="1"/>
    <col min="8" max="8" width="14.42578125" bestFit="1" customWidth="1"/>
    <col min="9" max="9" width="16.85546875" bestFit="1" customWidth="1"/>
    <col min="10" max="10" width="15" bestFit="1" customWidth="1"/>
    <col min="11" max="11" width="19.42578125" customWidth="1"/>
    <col min="12" max="12" width="20.140625" customWidth="1"/>
  </cols>
  <sheetData>
    <row r="1" spans="1:12" ht="49.5" customHeight="1" x14ac:dyDescent="0.25">
      <c r="A1" s="3"/>
      <c r="B1" s="9"/>
      <c r="C1" s="3"/>
      <c r="D1" s="9"/>
      <c r="E1" s="9"/>
      <c r="F1" s="9"/>
      <c r="G1" s="9"/>
      <c r="H1" s="9"/>
      <c r="I1" s="34" t="s">
        <v>58</v>
      </c>
      <c r="J1" s="34"/>
      <c r="K1" s="34"/>
      <c r="L1" s="34"/>
    </row>
    <row r="2" spans="1:12" ht="78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6" customFormat="1" ht="18.75" x14ac:dyDescent="0.2">
      <c r="A3" s="3"/>
      <c r="B3" s="9"/>
      <c r="C3" s="3"/>
      <c r="D3" s="9"/>
      <c r="E3" s="9"/>
      <c r="F3" s="9"/>
      <c r="G3" s="9"/>
      <c r="H3" s="9"/>
      <c r="I3" s="9"/>
      <c r="J3" s="9"/>
      <c r="K3" s="9"/>
      <c r="L3" s="2"/>
    </row>
    <row r="4" spans="1:12" ht="38.25" customHeight="1" x14ac:dyDescent="0.25">
      <c r="A4" s="31" t="s">
        <v>6</v>
      </c>
      <c r="B4" s="31" t="s">
        <v>7</v>
      </c>
      <c r="C4" s="31" t="s">
        <v>0</v>
      </c>
      <c r="D4" s="31" t="s">
        <v>12</v>
      </c>
      <c r="E4" s="31" t="s">
        <v>4</v>
      </c>
      <c r="F4" s="31" t="s">
        <v>5</v>
      </c>
      <c r="G4" s="33" t="s">
        <v>17</v>
      </c>
      <c r="H4" s="33"/>
      <c r="I4" s="31" t="s">
        <v>1</v>
      </c>
      <c r="J4" s="31" t="s">
        <v>2</v>
      </c>
      <c r="K4" s="31" t="s">
        <v>3</v>
      </c>
      <c r="L4" s="31" t="s">
        <v>20</v>
      </c>
    </row>
    <row r="5" spans="1:12" ht="79.5" customHeight="1" x14ac:dyDescent="0.25">
      <c r="A5" s="32"/>
      <c r="B5" s="32"/>
      <c r="C5" s="32"/>
      <c r="D5" s="32"/>
      <c r="E5" s="32"/>
      <c r="F5" s="32"/>
      <c r="G5" s="10" t="s">
        <v>18</v>
      </c>
      <c r="H5" s="10" t="s">
        <v>19</v>
      </c>
      <c r="I5" s="32"/>
      <c r="J5" s="32"/>
      <c r="K5" s="32"/>
      <c r="L5" s="32"/>
    </row>
    <row r="6" spans="1:12" ht="78.75" x14ac:dyDescent="0.25">
      <c r="A6" s="4">
        <v>1</v>
      </c>
      <c r="B6" s="20" t="s">
        <v>10</v>
      </c>
      <c r="C6" s="1" t="s">
        <v>71</v>
      </c>
      <c r="D6" s="18" t="s">
        <v>25</v>
      </c>
      <c r="E6" s="4"/>
      <c r="F6" s="4" t="s">
        <v>151</v>
      </c>
      <c r="G6" s="4" t="s">
        <v>152</v>
      </c>
      <c r="H6" s="4">
        <v>306277971</v>
      </c>
      <c r="I6" s="4" t="s">
        <v>43</v>
      </c>
      <c r="J6" s="4">
        <v>3</v>
      </c>
      <c r="K6" s="4">
        <v>6460000</v>
      </c>
      <c r="L6" s="23">
        <f t="shared" ref="L6:L28" si="0">(J6*K6)/1000</f>
        <v>19380</v>
      </c>
    </row>
    <row r="7" spans="1:12" ht="78.75" x14ac:dyDescent="0.25">
      <c r="A7" s="4">
        <f>+A6+1</f>
        <v>2</v>
      </c>
      <c r="B7" s="20" t="s">
        <v>10</v>
      </c>
      <c r="C7" s="1" t="s">
        <v>153</v>
      </c>
      <c r="D7" s="18" t="s">
        <v>25</v>
      </c>
      <c r="E7" s="4" t="s">
        <v>30</v>
      </c>
      <c r="F7" s="4" t="s">
        <v>154</v>
      </c>
      <c r="G7" s="4" t="s">
        <v>155</v>
      </c>
      <c r="H7" s="4">
        <v>306337359</v>
      </c>
      <c r="I7" s="4" t="s">
        <v>28</v>
      </c>
      <c r="J7" s="4">
        <v>1</v>
      </c>
      <c r="K7" s="4">
        <v>218550943</v>
      </c>
      <c r="L7" s="23">
        <f t="shared" si="0"/>
        <v>218550.943</v>
      </c>
    </row>
    <row r="8" spans="1:12" ht="78.75" x14ac:dyDescent="0.25">
      <c r="A8" s="4">
        <f>+A7+1</f>
        <v>3</v>
      </c>
      <c r="B8" s="20" t="s">
        <v>10</v>
      </c>
      <c r="C8" s="1" t="s">
        <v>36</v>
      </c>
      <c r="D8" s="18" t="s">
        <v>25</v>
      </c>
      <c r="E8" s="4"/>
      <c r="F8" s="4" t="s">
        <v>156</v>
      </c>
      <c r="G8" s="4" t="s">
        <v>157</v>
      </c>
      <c r="H8" s="4">
        <v>307927708</v>
      </c>
      <c r="I8" s="4" t="s">
        <v>28</v>
      </c>
      <c r="J8" s="4">
        <v>1</v>
      </c>
      <c r="K8" s="4">
        <v>2250000</v>
      </c>
      <c r="L8" s="23">
        <f t="shared" si="0"/>
        <v>2250</v>
      </c>
    </row>
    <row r="9" spans="1:12" ht="78.75" x14ac:dyDescent="0.25">
      <c r="A9" s="4">
        <f>+A8+1</f>
        <v>4</v>
      </c>
      <c r="B9" s="20" t="s">
        <v>10</v>
      </c>
      <c r="C9" s="1" t="s">
        <v>158</v>
      </c>
      <c r="D9" s="18" t="s">
        <v>25</v>
      </c>
      <c r="E9" s="4"/>
      <c r="F9" s="4" t="s">
        <v>159</v>
      </c>
      <c r="G9" s="4" t="s">
        <v>160</v>
      </c>
      <c r="H9" s="4">
        <v>303222235</v>
      </c>
      <c r="I9" s="4" t="s">
        <v>43</v>
      </c>
      <c r="J9" s="4">
        <v>1</v>
      </c>
      <c r="K9" s="11">
        <v>573894217.5</v>
      </c>
      <c r="L9" s="23">
        <f t="shared" si="0"/>
        <v>573894.21750000003</v>
      </c>
    </row>
    <row r="10" spans="1:12" ht="78.75" x14ac:dyDescent="0.25">
      <c r="A10" s="4">
        <f>+A9+1</f>
        <v>5</v>
      </c>
      <c r="B10" s="20" t="s">
        <v>10</v>
      </c>
      <c r="C10" s="1" t="s">
        <v>40</v>
      </c>
      <c r="D10" s="18" t="s">
        <v>25</v>
      </c>
      <c r="E10" s="4"/>
      <c r="F10" s="4" t="s">
        <v>161</v>
      </c>
      <c r="G10" s="4" t="s">
        <v>162</v>
      </c>
      <c r="H10" s="4">
        <v>308760932</v>
      </c>
      <c r="I10" s="4" t="s">
        <v>28</v>
      </c>
      <c r="J10" s="4">
        <v>1</v>
      </c>
      <c r="K10" s="4">
        <v>4199999</v>
      </c>
      <c r="L10" s="23">
        <f t="shared" si="0"/>
        <v>4199.9989999999998</v>
      </c>
    </row>
    <row r="11" spans="1:12" ht="78.75" x14ac:dyDescent="0.25">
      <c r="A11" s="4">
        <v>6</v>
      </c>
      <c r="B11" s="20" t="s">
        <v>10</v>
      </c>
      <c r="C11" s="1" t="s">
        <v>48</v>
      </c>
      <c r="D11" s="18" t="s">
        <v>25</v>
      </c>
      <c r="E11" s="4"/>
      <c r="F11" s="4" t="s">
        <v>163</v>
      </c>
      <c r="G11" s="4" t="s">
        <v>164</v>
      </c>
      <c r="H11" s="4">
        <v>305336985</v>
      </c>
      <c r="I11" s="4" t="s">
        <v>43</v>
      </c>
      <c r="J11" s="4">
        <v>2</v>
      </c>
      <c r="K11" s="11">
        <v>118271754.54000001</v>
      </c>
      <c r="L11" s="23">
        <f t="shared" si="0"/>
        <v>236543.50908000002</v>
      </c>
    </row>
    <row r="12" spans="1:12" ht="78.75" x14ac:dyDescent="0.25">
      <c r="A12" s="4">
        <v>7</v>
      </c>
      <c r="B12" s="20" t="s">
        <v>10</v>
      </c>
      <c r="C12" s="1" t="s">
        <v>48</v>
      </c>
      <c r="D12" s="18" t="s">
        <v>25</v>
      </c>
      <c r="E12" s="4"/>
      <c r="F12" s="4" t="s">
        <v>165</v>
      </c>
      <c r="G12" s="4" t="s">
        <v>164</v>
      </c>
      <c r="H12" s="4">
        <v>305336985</v>
      </c>
      <c r="I12" s="4" t="s">
        <v>28</v>
      </c>
      <c r="J12" s="4">
        <v>2</v>
      </c>
      <c r="K12" s="11">
        <v>118845456.76000001</v>
      </c>
      <c r="L12" s="23">
        <f t="shared" si="0"/>
        <v>237690.91352</v>
      </c>
    </row>
    <row r="13" spans="1:12" ht="78.75" x14ac:dyDescent="0.25">
      <c r="A13" s="4">
        <v>8</v>
      </c>
      <c r="B13" s="20" t="s">
        <v>10</v>
      </c>
      <c r="C13" s="1" t="s">
        <v>36</v>
      </c>
      <c r="D13" s="18" t="s">
        <v>25</v>
      </c>
      <c r="E13" s="4"/>
      <c r="F13" s="4" t="s">
        <v>166</v>
      </c>
      <c r="G13" s="4" t="s">
        <v>167</v>
      </c>
      <c r="H13" s="4">
        <v>300937748</v>
      </c>
      <c r="I13" s="4" t="s">
        <v>28</v>
      </c>
      <c r="J13" s="4">
        <v>15</v>
      </c>
      <c r="K13" s="11">
        <v>1650000</v>
      </c>
      <c r="L13" s="23">
        <f t="shared" si="0"/>
        <v>24750</v>
      </c>
    </row>
    <row r="14" spans="1:12" ht="18.75" x14ac:dyDescent="0.25">
      <c r="A14" s="35">
        <v>9</v>
      </c>
      <c r="B14" s="38" t="s">
        <v>10</v>
      </c>
      <c r="C14" s="43" t="s">
        <v>168</v>
      </c>
      <c r="D14" s="40" t="s">
        <v>25</v>
      </c>
      <c r="E14" s="35"/>
      <c r="F14" s="35" t="s">
        <v>169</v>
      </c>
      <c r="G14" s="35" t="s">
        <v>170</v>
      </c>
      <c r="H14" s="35">
        <v>624678985</v>
      </c>
      <c r="I14" s="35" t="s">
        <v>171</v>
      </c>
      <c r="J14" s="11">
        <v>10.92</v>
      </c>
      <c r="K14" s="11">
        <v>378300</v>
      </c>
      <c r="L14" s="23">
        <f t="shared" si="0"/>
        <v>4131.0360000000001</v>
      </c>
    </row>
    <row r="15" spans="1:12" ht="18.75" x14ac:dyDescent="0.25">
      <c r="A15" s="36"/>
      <c r="B15" s="42"/>
      <c r="C15" s="44"/>
      <c r="D15" s="46"/>
      <c r="E15" s="36"/>
      <c r="F15" s="36"/>
      <c r="G15" s="36"/>
      <c r="H15" s="36"/>
      <c r="I15" s="36"/>
      <c r="J15" s="11">
        <v>23.94</v>
      </c>
      <c r="K15" s="11">
        <v>378300</v>
      </c>
      <c r="L15" s="23">
        <f t="shared" si="0"/>
        <v>9056.5020000000004</v>
      </c>
    </row>
    <row r="16" spans="1:12" ht="18.75" x14ac:dyDescent="0.25">
      <c r="A16" s="36"/>
      <c r="B16" s="42"/>
      <c r="C16" s="44"/>
      <c r="D16" s="46"/>
      <c r="E16" s="36"/>
      <c r="F16" s="36"/>
      <c r="G16" s="36"/>
      <c r="H16" s="36"/>
      <c r="I16" s="36"/>
      <c r="J16" s="11">
        <v>19.760000000000002</v>
      </c>
      <c r="K16" s="11">
        <v>378300</v>
      </c>
      <c r="L16" s="23">
        <f t="shared" si="0"/>
        <v>7475.2080000000005</v>
      </c>
    </row>
    <row r="17" spans="1:12" ht="18.75" customHeight="1" x14ac:dyDescent="0.25">
      <c r="A17" s="36"/>
      <c r="B17" s="42"/>
      <c r="C17" s="44"/>
      <c r="D17" s="46"/>
      <c r="E17" s="36"/>
      <c r="F17" s="36"/>
      <c r="G17" s="36"/>
      <c r="H17" s="36"/>
      <c r="I17" s="36"/>
      <c r="J17" s="11">
        <v>9.8000000000000007</v>
      </c>
      <c r="K17" s="11">
        <v>378300</v>
      </c>
      <c r="L17" s="23">
        <f t="shared" si="0"/>
        <v>3707.3400000000006</v>
      </c>
    </row>
    <row r="18" spans="1:12" ht="18.75" x14ac:dyDescent="0.25">
      <c r="A18" s="37"/>
      <c r="B18" s="39"/>
      <c r="C18" s="45"/>
      <c r="D18" s="41"/>
      <c r="E18" s="37"/>
      <c r="F18" s="37"/>
      <c r="G18" s="37"/>
      <c r="H18" s="37"/>
      <c r="I18" s="37"/>
      <c r="J18" s="11">
        <v>2.2000000000000002</v>
      </c>
      <c r="K18" s="11">
        <v>378300</v>
      </c>
      <c r="L18" s="23">
        <f t="shared" si="0"/>
        <v>832.2600000000001</v>
      </c>
    </row>
    <row r="19" spans="1:12" ht="78.75" x14ac:dyDescent="0.25">
      <c r="A19" s="4">
        <v>10</v>
      </c>
      <c r="B19" s="20" t="s">
        <v>10</v>
      </c>
      <c r="C19" s="1" t="s">
        <v>172</v>
      </c>
      <c r="D19" s="18" t="s">
        <v>25</v>
      </c>
      <c r="E19" s="4"/>
      <c r="F19" s="4" t="s">
        <v>173</v>
      </c>
      <c r="G19" s="4" t="s">
        <v>174</v>
      </c>
      <c r="H19" s="4">
        <v>308745371</v>
      </c>
      <c r="I19" s="4" t="s">
        <v>171</v>
      </c>
      <c r="J19" s="11">
        <v>161.93</v>
      </c>
      <c r="K19" s="11">
        <v>172000</v>
      </c>
      <c r="L19" s="23">
        <f t="shared" si="0"/>
        <v>27851.96</v>
      </c>
    </row>
    <row r="20" spans="1:12" ht="18.75" x14ac:dyDescent="0.25">
      <c r="A20" s="35">
        <v>11</v>
      </c>
      <c r="B20" s="38" t="s">
        <v>10</v>
      </c>
      <c r="C20" s="43" t="s">
        <v>77</v>
      </c>
      <c r="D20" s="40" t="s">
        <v>25</v>
      </c>
      <c r="E20" s="35"/>
      <c r="F20" s="35" t="s">
        <v>175</v>
      </c>
      <c r="G20" s="35" t="s">
        <v>176</v>
      </c>
      <c r="H20" s="35">
        <v>302599179</v>
      </c>
      <c r="I20" s="35" t="s">
        <v>28</v>
      </c>
      <c r="J20" s="4">
        <v>1</v>
      </c>
      <c r="K20" s="11">
        <v>5904000</v>
      </c>
      <c r="L20" s="23">
        <f t="shared" si="0"/>
        <v>5904</v>
      </c>
    </row>
    <row r="21" spans="1:12" ht="18.75" x14ac:dyDescent="0.25">
      <c r="A21" s="36"/>
      <c r="B21" s="42"/>
      <c r="C21" s="44"/>
      <c r="D21" s="46"/>
      <c r="E21" s="36"/>
      <c r="F21" s="36"/>
      <c r="G21" s="36"/>
      <c r="H21" s="36"/>
      <c r="I21" s="36"/>
      <c r="J21" s="4">
        <v>1</v>
      </c>
      <c r="K21" s="11">
        <v>1312000</v>
      </c>
      <c r="L21" s="23">
        <f t="shared" si="0"/>
        <v>1312</v>
      </c>
    </row>
    <row r="22" spans="1:12" ht="18.75" x14ac:dyDescent="0.25">
      <c r="A22" s="36"/>
      <c r="B22" s="42"/>
      <c r="C22" s="44"/>
      <c r="D22" s="46"/>
      <c r="E22" s="36"/>
      <c r="F22" s="36"/>
      <c r="G22" s="36"/>
      <c r="H22" s="36"/>
      <c r="I22" s="36"/>
      <c r="J22" s="4">
        <v>1</v>
      </c>
      <c r="K22" s="11">
        <v>1640000</v>
      </c>
      <c r="L22" s="23">
        <f t="shared" si="0"/>
        <v>1640</v>
      </c>
    </row>
    <row r="23" spans="1:12" ht="18.75" x14ac:dyDescent="0.25">
      <c r="A23" s="36"/>
      <c r="B23" s="42"/>
      <c r="C23" s="44"/>
      <c r="D23" s="46"/>
      <c r="E23" s="36"/>
      <c r="F23" s="36"/>
      <c r="G23" s="36"/>
      <c r="H23" s="36"/>
      <c r="I23" s="36"/>
      <c r="J23" s="4">
        <v>1</v>
      </c>
      <c r="K23" s="11">
        <v>2050000</v>
      </c>
      <c r="L23" s="23">
        <f t="shared" si="0"/>
        <v>2050</v>
      </c>
    </row>
    <row r="24" spans="1:12" ht="18.75" x14ac:dyDescent="0.25">
      <c r="A24" s="36"/>
      <c r="B24" s="42"/>
      <c r="C24" s="44"/>
      <c r="D24" s="46"/>
      <c r="E24" s="36"/>
      <c r="F24" s="36"/>
      <c r="G24" s="36"/>
      <c r="H24" s="36"/>
      <c r="I24" s="36"/>
      <c r="J24" s="4">
        <v>3</v>
      </c>
      <c r="K24" s="11">
        <v>246000</v>
      </c>
      <c r="L24" s="23">
        <f t="shared" si="0"/>
        <v>738</v>
      </c>
    </row>
    <row r="25" spans="1:12" ht="18.75" x14ac:dyDescent="0.25">
      <c r="A25" s="37"/>
      <c r="B25" s="39"/>
      <c r="C25" s="45"/>
      <c r="D25" s="41"/>
      <c r="E25" s="37"/>
      <c r="F25" s="37"/>
      <c r="G25" s="37"/>
      <c r="H25" s="37"/>
      <c r="I25" s="37"/>
      <c r="J25" s="4">
        <v>14</v>
      </c>
      <c r="K25" s="11">
        <v>615000</v>
      </c>
      <c r="L25" s="23">
        <f t="shared" si="0"/>
        <v>8610</v>
      </c>
    </row>
    <row r="26" spans="1:12" ht="25.5" customHeight="1" x14ac:dyDescent="0.25">
      <c r="A26" s="35">
        <v>12</v>
      </c>
      <c r="B26" s="38" t="s">
        <v>10</v>
      </c>
      <c r="C26" s="22" t="s">
        <v>177</v>
      </c>
      <c r="D26" s="40" t="s">
        <v>25</v>
      </c>
      <c r="E26" s="35"/>
      <c r="F26" s="35" t="s">
        <v>178</v>
      </c>
      <c r="G26" s="35" t="s">
        <v>179</v>
      </c>
      <c r="H26" s="35">
        <v>308677544</v>
      </c>
      <c r="I26" s="21" t="s">
        <v>28</v>
      </c>
      <c r="J26" s="4">
        <v>6</v>
      </c>
      <c r="K26" s="11">
        <v>1332000</v>
      </c>
      <c r="L26" s="23">
        <f t="shared" si="0"/>
        <v>7992</v>
      </c>
    </row>
    <row r="27" spans="1:12" ht="57" customHeight="1" x14ac:dyDescent="0.25">
      <c r="A27" s="37"/>
      <c r="B27" s="39"/>
      <c r="C27" s="1" t="s">
        <v>180</v>
      </c>
      <c r="D27" s="41"/>
      <c r="E27" s="37"/>
      <c r="F27" s="37"/>
      <c r="G27" s="37"/>
      <c r="H27" s="37"/>
      <c r="I27" s="21" t="s">
        <v>28</v>
      </c>
      <c r="J27" s="4">
        <v>1</v>
      </c>
      <c r="K27" s="4">
        <v>1188000</v>
      </c>
      <c r="L27" s="23">
        <f t="shared" si="0"/>
        <v>1188</v>
      </c>
    </row>
    <row r="28" spans="1:12" ht="78.75" x14ac:dyDescent="0.25">
      <c r="A28" s="4">
        <v>13</v>
      </c>
      <c r="B28" s="20" t="s">
        <v>10</v>
      </c>
      <c r="C28" s="1" t="s">
        <v>181</v>
      </c>
      <c r="D28" s="18" t="s">
        <v>25</v>
      </c>
      <c r="E28" s="4"/>
      <c r="F28" s="4" t="s">
        <v>182</v>
      </c>
      <c r="G28" s="4" t="s">
        <v>183</v>
      </c>
      <c r="H28" s="4">
        <v>201453166</v>
      </c>
      <c r="I28" s="4" t="s">
        <v>184</v>
      </c>
      <c r="J28" s="4">
        <v>85</v>
      </c>
      <c r="K28" s="4">
        <v>11500</v>
      </c>
      <c r="L28" s="23">
        <f t="shared" si="0"/>
        <v>977.5</v>
      </c>
    </row>
    <row r="29" spans="1:12" ht="18.75" x14ac:dyDescent="0.25">
      <c r="A29" s="3"/>
      <c r="B29" s="9"/>
      <c r="C29" s="3"/>
      <c r="D29" s="9"/>
      <c r="E29" s="9"/>
      <c r="F29" s="9"/>
      <c r="G29" s="9"/>
      <c r="H29" s="9"/>
      <c r="I29" s="9"/>
      <c r="J29" s="9"/>
      <c r="K29" s="9"/>
      <c r="L29" s="19">
        <f>SUM(L6:L28)</f>
        <v>1400725.3881000003</v>
      </c>
    </row>
    <row r="30" spans="1:12" ht="57" customHeight="1" x14ac:dyDescent="0.25">
      <c r="A30" s="30" t="s">
        <v>21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</sheetData>
  <mergeCells count="39"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F14:F18"/>
    <mergeCell ref="G14:G18"/>
    <mergeCell ref="H14:H18"/>
    <mergeCell ref="I14:I18"/>
    <mergeCell ref="A20:A25"/>
    <mergeCell ref="B20:B25"/>
    <mergeCell ref="C20:C25"/>
    <mergeCell ref="D20:D25"/>
    <mergeCell ref="E20:E25"/>
    <mergeCell ref="F20:F25"/>
    <mergeCell ref="G20:G25"/>
    <mergeCell ref="A14:A18"/>
    <mergeCell ref="B14:B18"/>
    <mergeCell ref="C14:C18"/>
    <mergeCell ref="D14:D18"/>
    <mergeCell ref="E14:E18"/>
    <mergeCell ref="A30:L30"/>
    <mergeCell ref="H20:H25"/>
    <mergeCell ref="I20:I25"/>
    <mergeCell ref="A26:A27"/>
    <mergeCell ref="B26:B27"/>
    <mergeCell ref="D26:D27"/>
    <mergeCell ref="E26:E27"/>
    <mergeCell ref="F26:F27"/>
    <mergeCell ref="G26:G27"/>
    <mergeCell ref="H26:H27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tabSelected="1" workbookViewId="0">
      <selection activeCell="C6" sqref="C6:C30"/>
    </sheetView>
  </sheetViews>
  <sheetFormatPr defaultRowHeight="15.75" x14ac:dyDescent="0.25"/>
  <cols>
    <col min="1" max="1" width="5.7109375" customWidth="1"/>
    <col min="2" max="2" width="9.42578125" bestFit="1" customWidth="1"/>
    <col min="3" max="3" width="21.85546875" customWidth="1"/>
    <col min="4" max="4" width="20.7109375" style="27" customWidth="1"/>
    <col min="5" max="5" width="14.7109375" bestFit="1" customWidth="1"/>
    <col min="6" max="6" width="20.7109375" customWidth="1"/>
    <col min="7" max="7" width="24.5703125" customWidth="1"/>
    <col min="8" max="8" width="14.42578125" bestFit="1" customWidth="1"/>
    <col min="9" max="9" width="16.85546875" bestFit="1" customWidth="1"/>
    <col min="10" max="10" width="15" bestFit="1" customWidth="1"/>
    <col min="11" max="11" width="19.42578125" customWidth="1"/>
    <col min="12" max="12" width="20.140625" customWidth="1"/>
  </cols>
  <sheetData>
    <row r="1" spans="1:12" ht="49.5" customHeight="1" x14ac:dyDescent="0.25">
      <c r="A1" s="3"/>
      <c r="B1" s="24"/>
      <c r="C1" s="3"/>
      <c r="D1" s="26"/>
      <c r="E1" s="24"/>
      <c r="F1" s="24"/>
      <c r="G1" s="24"/>
      <c r="H1" s="24"/>
      <c r="I1" s="34" t="s">
        <v>58</v>
      </c>
      <c r="J1" s="34"/>
      <c r="K1" s="34"/>
      <c r="L1" s="34"/>
    </row>
    <row r="2" spans="1:12" ht="78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6" customFormat="1" ht="18.75" x14ac:dyDescent="0.2">
      <c r="A3" s="3"/>
      <c r="B3" s="24"/>
      <c r="C3" s="3"/>
      <c r="D3" s="26"/>
      <c r="E3" s="24"/>
      <c r="F3" s="24"/>
      <c r="G3" s="24"/>
      <c r="H3" s="24"/>
      <c r="I3" s="24"/>
      <c r="J3" s="24"/>
      <c r="K3" s="24"/>
      <c r="L3" s="2"/>
    </row>
    <row r="4" spans="1:12" ht="38.25" customHeight="1" x14ac:dyDescent="0.25">
      <c r="A4" s="31" t="s">
        <v>6</v>
      </c>
      <c r="B4" s="31" t="s">
        <v>7</v>
      </c>
      <c r="C4" s="31" t="s">
        <v>0</v>
      </c>
      <c r="D4" s="31" t="s">
        <v>12</v>
      </c>
      <c r="E4" s="31" t="s">
        <v>4</v>
      </c>
      <c r="F4" s="31" t="s">
        <v>5</v>
      </c>
      <c r="G4" s="33" t="s">
        <v>17</v>
      </c>
      <c r="H4" s="33"/>
      <c r="I4" s="31" t="s">
        <v>1</v>
      </c>
      <c r="J4" s="31" t="s">
        <v>2</v>
      </c>
      <c r="K4" s="31" t="s">
        <v>3</v>
      </c>
      <c r="L4" s="31" t="s">
        <v>20</v>
      </c>
    </row>
    <row r="5" spans="1:12" ht="79.5" customHeight="1" x14ac:dyDescent="0.25">
      <c r="A5" s="32"/>
      <c r="B5" s="32"/>
      <c r="C5" s="32"/>
      <c r="D5" s="32"/>
      <c r="E5" s="32"/>
      <c r="F5" s="32"/>
      <c r="G5" s="25" t="s">
        <v>18</v>
      </c>
      <c r="H5" s="25" t="s">
        <v>19</v>
      </c>
      <c r="I5" s="32"/>
      <c r="J5" s="32"/>
      <c r="K5" s="32"/>
      <c r="L5" s="32"/>
    </row>
    <row r="6" spans="1:12" ht="78.75" x14ac:dyDescent="0.25">
      <c r="A6" s="4">
        <v>1</v>
      </c>
      <c r="B6" s="20" t="s">
        <v>245</v>
      </c>
      <c r="C6" s="1" t="s">
        <v>243</v>
      </c>
      <c r="D6" s="18" t="s">
        <v>25</v>
      </c>
      <c r="E6" s="4"/>
      <c r="F6" s="4" t="s">
        <v>185</v>
      </c>
      <c r="G6" s="4" t="s">
        <v>186</v>
      </c>
      <c r="H6" s="4">
        <v>303863546</v>
      </c>
      <c r="I6" s="4" t="s">
        <v>43</v>
      </c>
      <c r="J6" s="4">
        <v>1</v>
      </c>
      <c r="K6" s="4">
        <v>342093024</v>
      </c>
      <c r="L6" s="28">
        <f>(K6*J6)/1000</f>
        <v>342093.02399999998</v>
      </c>
    </row>
    <row r="7" spans="1:12" ht="78.75" x14ac:dyDescent="0.25">
      <c r="A7" s="4">
        <f>+A6+1</f>
        <v>2</v>
      </c>
      <c r="B7" s="20" t="s">
        <v>245</v>
      </c>
      <c r="C7" s="1" t="s">
        <v>243</v>
      </c>
      <c r="D7" s="18" t="s">
        <v>25</v>
      </c>
      <c r="E7" s="4"/>
      <c r="F7" s="4" t="s">
        <v>187</v>
      </c>
      <c r="G7" s="4" t="s">
        <v>188</v>
      </c>
      <c r="H7" s="4">
        <v>305984386</v>
      </c>
      <c r="I7" s="4" t="s">
        <v>28</v>
      </c>
      <c r="J7" s="4">
        <v>5</v>
      </c>
      <c r="K7" s="4">
        <v>7275000</v>
      </c>
      <c r="L7" s="28">
        <f t="shared" ref="L7:L30" si="0">(K7*J7)/1000</f>
        <v>36375</v>
      </c>
    </row>
    <row r="8" spans="1:12" ht="78.75" x14ac:dyDescent="0.25">
      <c r="A8" s="4">
        <f>+A7+1</f>
        <v>3</v>
      </c>
      <c r="B8" s="20" t="s">
        <v>245</v>
      </c>
      <c r="C8" s="1" t="s">
        <v>96</v>
      </c>
      <c r="D8" s="18" t="s">
        <v>25</v>
      </c>
      <c r="E8" s="4"/>
      <c r="F8" s="4" t="s">
        <v>189</v>
      </c>
      <c r="G8" s="4" t="s">
        <v>190</v>
      </c>
      <c r="H8" s="4">
        <v>307117228</v>
      </c>
      <c r="I8" s="4" t="s">
        <v>43</v>
      </c>
      <c r="J8" s="4">
        <v>1</v>
      </c>
      <c r="K8" s="4">
        <v>19500000</v>
      </c>
      <c r="L8" s="28">
        <f t="shared" si="0"/>
        <v>19500</v>
      </c>
    </row>
    <row r="9" spans="1:12" ht="78.75" x14ac:dyDescent="0.25">
      <c r="A9" s="4">
        <f>+A8+1</f>
        <v>4</v>
      </c>
      <c r="B9" s="20" t="s">
        <v>245</v>
      </c>
      <c r="C9" s="1" t="s">
        <v>191</v>
      </c>
      <c r="D9" s="18" t="s">
        <v>25</v>
      </c>
      <c r="E9" s="4"/>
      <c r="F9" s="4" t="s">
        <v>192</v>
      </c>
      <c r="G9" s="4" t="s">
        <v>193</v>
      </c>
      <c r="H9" s="4">
        <v>304283674</v>
      </c>
      <c r="I9" s="4" t="s">
        <v>28</v>
      </c>
      <c r="J9" s="4">
        <v>1</v>
      </c>
      <c r="K9" s="11">
        <v>68172000</v>
      </c>
      <c r="L9" s="28">
        <f t="shared" si="0"/>
        <v>68172</v>
      </c>
    </row>
    <row r="10" spans="1:12" ht="78.75" x14ac:dyDescent="0.25">
      <c r="A10" s="4">
        <f>+A9+1</f>
        <v>5</v>
      </c>
      <c r="B10" s="20" t="s">
        <v>245</v>
      </c>
      <c r="C10" s="1" t="s">
        <v>244</v>
      </c>
      <c r="D10" s="18" t="s">
        <v>25</v>
      </c>
      <c r="E10" s="4"/>
      <c r="F10" s="4" t="s">
        <v>194</v>
      </c>
      <c r="G10" s="4" t="s">
        <v>188</v>
      </c>
      <c r="H10" s="4">
        <v>305984386</v>
      </c>
      <c r="I10" s="4" t="s">
        <v>28</v>
      </c>
      <c r="J10" s="4">
        <v>1</v>
      </c>
      <c r="K10" s="11">
        <v>49200000</v>
      </c>
      <c r="L10" s="28">
        <f t="shared" si="0"/>
        <v>49200</v>
      </c>
    </row>
    <row r="11" spans="1:12" ht="78.75" x14ac:dyDescent="0.25">
      <c r="A11" s="4">
        <v>6</v>
      </c>
      <c r="B11" s="20" t="s">
        <v>245</v>
      </c>
      <c r="C11" s="1" t="s">
        <v>195</v>
      </c>
      <c r="D11" s="18" t="s">
        <v>25</v>
      </c>
      <c r="E11" s="4"/>
      <c r="F11" s="4" t="s">
        <v>196</v>
      </c>
      <c r="G11" s="4" t="s">
        <v>197</v>
      </c>
      <c r="H11" s="4">
        <v>305195989</v>
      </c>
      <c r="I11" s="4" t="s">
        <v>28</v>
      </c>
      <c r="J11" s="4">
        <v>2</v>
      </c>
      <c r="K11" s="11">
        <v>8640000</v>
      </c>
      <c r="L11" s="28">
        <f t="shared" si="0"/>
        <v>17280</v>
      </c>
    </row>
    <row r="12" spans="1:12" ht="78.75" x14ac:dyDescent="0.25">
      <c r="A12" s="4">
        <v>7</v>
      </c>
      <c r="B12" s="20" t="s">
        <v>245</v>
      </c>
      <c r="C12" s="1" t="s">
        <v>198</v>
      </c>
      <c r="D12" s="18" t="s">
        <v>25</v>
      </c>
      <c r="E12" s="4"/>
      <c r="F12" s="4" t="s">
        <v>199</v>
      </c>
      <c r="G12" s="4" t="s">
        <v>200</v>
      </c>
      <c r="H12" s="4">
        <v>303998734</v>
      </c>
      <c r="I12" s="4" t="s">
        <v>43</v>
      </c>
      <c r="J12" s="4">
        <v>1</v>
      </c>
      <c r="K12" s="11">
        <v>25954800</v>
      </c>
      <c r="L12" s="28">
        <f t="shared" si="0"/>
        <v>25954.799999999999</v>
      </c>
    </row>
    <row r="13" spans="1:12" ht="78.75" x14ac:dyDescent="0.25">
      <c r="A13" s="4">
        <v>8</v>
      </c>
      <c r="B13" s="20" t="s">
        <v>245</v>
      </c>
      <c r="C13" s="1" t="s">
        <v>40</v>
      </c>
      <c r="D13" s="18" t="s">
        <v>25</v>
      </c>
      <c r="E13" s="4"/>
      <c r="F13" s="4" t="s">
        <v>201</v>
      </c>
      <c r="G13" s="4" t="s">
        <v>202</v>
      </c>
      <c r="H13" s="4">
        <v>301688417</v>
      </c>
      <c r="I13" s="4" t="s">
        <v>28</v>
      </c>
      <c r="J13" s="4">
        <v>1</v>
      </c>
      <c r="K13" s="11">
        <v>3825000.01</v>
      </c>
      <c r="L13" s="28">
        <f t="shared" si="0"/>
        <v>3825.0000099999997</v>
      </c>
    </row>
    <row r="14" spans="1:12" ht="81.75" customHeight="1" x14ac:dyDescent="0.25">
      <c r="A14" s="4">
        <v>9</v>
      </c>
      <c r="B14" s="20" t="s">
        <v>245</v>
      </c>
      <c r="C14" s="1" t="s">
        <v>93</v>
      </c>
      <c r="D14" s="18" t="s">
        <v>25</v>
      </c>
      <c r="E14" s="4"/>
      <c r="F14" s="4" t="s">
        <v>203</v>
      </c>
      <c r="G14" s="4" t="s">
        <v>204</v>
      </c>
      <c r="H14" s="4">
        <v>304406717</v>
      </c>
      <c r="I14" s="4" t="s">
        <v>28</v>
      </c>
      <c r="J14" s="4">
        <v>1</v>
      </c>
      <c r="K14" s="11">
        <v>5555800</v>
      </c>
      <c r="L14" s="28">
        <f t="shared" si="0"/>
        <v>5555.8</v>
      </c>
    </row>
    <row r="15" spans="1:12" ht="78.75" x14ac:dyDescent="0.25">
      <c r="A15" s="4">
        <v>10</v>
      </c>
      <c r="B15" s="20" t="s">
        <v>245</v>
      </c>
      <c r="C15" s="1" t="s">
        <v>205</v>
      </c>
      <c r="D15" s="18" t="s">
        <v>25</v>
      </c>
      <c r="E15" s="4"/>
      <c r="F15" s="4" t="s">
        <v>206</v>
      </c>
      <c r="G15" s="4" t="s">
        <v>207</v>
      </c>
      <c r="H15" s="4">
        <v>305368850</v>
      </c>
      <c r="I15" s="4" t="s">
        <v>28</v>
      </c>
      <c r="J15" s="4">
        <v>1</v>
      </c>
      <c r="K15" s="11">
        <v>1730000</v>
      </c>
      <c r="L15" s="28">
        <f t="shared" si="0"/>
        <v>1730</v>
      </c>
    </row>
    <row r="16" spans="1:12" ht="78.75" x14ac:dyDescent="0.25">
      <c r="A16" s="4">
        <v>11</v>
      </c>
      <c r="B16" s="20" t="s">
        <v>245</v>
      </c>
      <c r="C16" s="1" t="s">
        <v>36</v>
      </c>
      <c r="D16" s="18" t="s">
        <v>25</v>
      </c>
      <c r="E16" s="4"/>
      <c r="F16" s="4" t="s">
        <v>208</v>
      </c>
      <c r="G16" s="4" t="s">
        <v>209</v>
      </c>
      <c r="H16" s="4">
        <v>308713238</v>
      </c>
      <c r="I16" s="4" t="s">
        <v>28</v>
      </c>
      <c r="J16" s="4">
        <v>2</v>
      </c>
      <c r="K16" s="11">
        <v>3999999</v>
      </c>
      <c r="L16" s="28">
        <f t="shared" si="0"/>
        <v>7999.9979999999996</v>
      </c>
    </row>
    <row r="17" spans="1:12" ht="82.5" customHeight="1" x14ac:dyDescent="0.25">
      <c r="A17" s="4">
        <v>12</v>
      </c>
      <c r="B17" s="20" t="s">
        <v>245</v>
      </c>
      <c r="C17" s="1" t="s">
        <v>210</v>
      </c>
      <c r="D17" s="18" t="s">
        <v>25</v>
      </c>
      <c r="E17" s="4" t="s">
        <v>30</v>
      </c>
      <c r="F17" s="4" t="s">
        <v>211</v>
      </c>
      <c r="G17" s="4" t="s">
        <v>212</v>
      </c>
      <c r="H17" s="4">
        <v>200523364</v>
      </c>
      <c r="I17" s="4" t="s">
        <v>28</v>
      </c>
      <c r="J17" s="4">
        <v>4</v>
      </c>
      <c r="K17" s="11">
        <v>2770650.5</v>
      </c>
      <c r="L17" s="28">
        <f t="shared" si="0"/>
        <v>11082.602000000001</v>
      </c>
    </row>
    <row r="18" spans="1:12" ht="78.75" x14ac:dyDescent="0.25">
      <c r="A18" s="4">
        <v>13</v>
      </c>
      <c r="B18" s="20" t="s">
        <v>245</v>
      </c>
      <c r="C18" s="1" t="s">
        <v>77</v>
      </c>
      <c r="D18" s="18" t="s">
        <v>25</v>
      </c>
      <c r="E18" s="4"/>
      <c r="F18" s="4" t="s">
        <v>213</v>
      </c>
      <c r="G18" s="4" t="s">
        <v>214</v>
      </c>
      <c r="H18" s="4">
        <v>308123845</v>
      </c>
      <c r="I18" s="4" t="s">
        <v>43</v>
      </c>
      <c r="J18" s="4">
        <v>1</v>
      </c>
      <c r="K18" s="11">
        <v>16720000</v>
      </c>
      <c r="L18" s="28">
        <f t="shared" si="0"/>
        <v>16720</v>
      </c>
    </row>
    <row r="19" spans="1:12" ht="78.75" x14ac:dyDescent="0.25">
      <c r="A19" s="4">
        <v>14</v>
      </c>
      <c r="B19" s="20" t="s">
        <v>245</v>
      </c>
      <c r="C19" s="1" t="s">
        <v>215</v>
      </c>
      <c r="D19" s="18" t="s">
        <v>25</v>
      </c>
      <c r="E19" s="4"/>
      <c r="F19" s="4" t="s">
        <v>216</v>
      </c>
      <c r="G19" s="4" t="s">
        <v>217</v>
      </c>
      <c r="H19" s="4">
        <v>305909026</v>
      </c>
      <c r="I19" s="4" t="s">
        <v>218</v>
      </c>
      <c r="J19" s="4">
        <v>15</v>
      </c>
      <c r="K19" s="11">
        <v>88000</v>
      </c>
      <c r="L19" s="28">
        <f t="shared" si="0"/>
        <v>1320</v>
      </c>
    </row>
    <row r="20" spans="1:12" ht="82.5" customHeight="1" x14ac:dyDescent="0.25">
      <c r="A20" s="4">
        <v>15</v>
      </c>
      <c r="B20" s="20" t="s">
        <v>245</v>
      </c>
      <c r="C20" s="1" t="s">
        <v>198</v>
      </c>
      <c r="D20" s="18" t="s">
        <v>25</v>
      </c>
      <c r="E20" s="4"/>
      <c r="F20" s="4" t="s">
        <v>219</v>
      </c>
      <c r="G20" s="4" t="s">
        <v>220</v>
      </c>
      <c r="H20" s="4">
        <v>308448234</v>
      </c>
      <c r="I20" s="4" t="s">
        <v>43</v>
      </c>
      <c r="J20" s="4">
        <v>1</v>
      </c>
      <c r="K20" s="11">
        <v>14578000</v>
      </c>
      <c r="L20" s="28">
        <f t="shared" si="0"/>
        <v>14578</v>
      </c>
    </row>
    <row r="21" spans="1:12" ht="78.75" x14ac:dyDescent="0.25">
      <c r="A21" s="4">
        <v>16</v>
      </c>
      <c r="B21" s="20" t="s">
        <v>245</v>
      </c>
      <c r="C21" s="1" t="s">
        <v>221</v>
      </c>
      <c r="D21" s="18" t="s">
        <v>25</v>
      </c>
      <c r="E21" s="4"/>
      <c r="F21" s="4" t="s">
        <v>222</v>
      </c>
      <c r="G21" s="4" t="s">
        <v>223</v>
      </c>
      <c r="H21" s="4">
        <v>304259820</v>
      </c>
      <c r="I21" s="4" t="s">
        <v>43</v>
      </c>
      <c r="J21" s="4">
        <v>1</v>
      </c>
      <c r="K21" s="11">
        <v>12040000</v>
      </c>
      <c r="L21" s="28">
        <f t="shared" si="0"/>
        <v>12040</v>
      </c>
    </row>
    <row r="22" spans="1:12" ht="78.75" x14ac:dyDescent="0.25">
      <c r="A22" s="4">
        <v>17</v>
      </c>
      <c r="B22" s="20" t="s">
        <v>245</v>
      </c>
      <c r="C22" s="1" t="s">
        <v>224</v>
      </c>
      <c r="D22" s="18" t="s">
        <v>25</v>
      </c>
      <c r="E22" s="4"/>
      <c r="F22" s="4" t="s">
        <v>225</v>
      </c>
      <c r="G22" s="4" t="s">
        <v>226</v>
      </c>
      <c r="H22" s="4">
        <v>305708094</v>
      </c>
      <c r="I22" s="4" t="s">
        <v>28</v>
      </c>
      <c r="J22" s="4">
        <v>1</v>
      </c>
      <c r="K22" s="11">
        <v>230000000</v>
      </c>
      <c r="L22" s="28">
        <f t="shared" si="0"/>
        <v>230000</v>
      </c>
    </row>
    <row r="23" spans="1:12" ht="78.75" x14ac:dyDescent="0.25">
      <c r="A23" s="4">
        <v>18</v>
      </c>
      <c r="B23" s="20" t="s">
        <v>245</v>
      </c>
      <c r="C23" s="1" t="s">
        <v>77</v>
      </c>
      <c r="D23" s="18" t="s">
        <v>25</v>
      </c>
      <c r="E23" s="4"/>
      <c r="F23" s="4" t="s">
        <v>227</v>
      </c>
      <c r="G23" s="4" t="s">
        <v>214</v>
      </c>
      <c r="H23" s="4">
        <v>308123845</v>
      </c>
      <c r="I23" s="4" t="s">
        <v>43</v>
      </c>
      <c r="J23" s="4">
        <v>1</v>
      </c>
      <c r="K23" s="11">
        <v>38646000</v>
      </c>
      <c r="L23" s="28">
        <f t="shared" si="0"/>
        <v>38646</v>
      </c>
    </row>
    <row r="24" spans="1:12" ht="78.75" x14ac:dyDescent="0.25">
      <c r="A24" s="4">
        <v>19</v>
      </c>
      <c r="B24" s="20" t="s">
        <v>245</v>
      </c>
      <c r="C24" s="1" t="s">
        <v>228</v>
      </c>
      <c r="D24" s="18" t="s">
        <v>25</v>
      </c>
      <c r="E24" s="4"/>
      <c r="F24" s="4" t="s">
        <v>229</v>
      </c>
      <c r="G24" s="4" t="s">
        <v>230</v>
      </c>
      <c r="H24" s="4">
        <v>543988221</v>
      </c>
      <c r="I24" s="4" t="s">
        <v>43</v>
      </c>
      <c r="J24" s="4">
        <v>1</v>
      </c>
      <c r="K24" s="11">
        <v>67348800</v>
      </c>
      <c r="L24" s="28">
        <f t="shared" si="0"/>
        <v>67348.800000000003</v>
      </c>
    </row>
    <row r="25" spans="1:12" ht="78.75" x14ac:dyDescent="0.25">
      <c r="A25" s="4">
        <v>20</v>
      </c>
      <c r="B25" s="20" t="s">
        <v>245</v>
      </c>
      <c r="C25" s="1" t="s">
        <v>191</v>
      </c>
      <c r="D25" s="18" t="s">
        <v>25</v>
      </c>
      <c r="E25" s="4"/>
      <c r="F25" s="4" t="s">
        <v>231</v>
      </c>
      <c r="G25" s="4" t="s">
        <v>188</v>
      </c>
      <c r="H25" s="4">
        <v>305984386</v>
      </c>
      <c r="I25" s="4" t="s">
        <v>43</v>
      </c>
      <c r="J25" s="4">
        <v>1</v>
      </c>
      <c r="K25" s="11">
        <v>43257708</v>
      </c>
      <c r="L25" s="28">
        <f t="shared" si="0"/>
        <v>43257.707999999999</v>
      </c>
    </row>
    <row r="26" spans="1:12" ht="76.5" customHeight="1" x14ac:dyDescent="0.25">
      <c r="A26" s="4">
        <v>21</v>
      </c>
      <c r="B26" s="20" t="s">
        <v>245</v>
      </c>
      <c r="C26" s="1" t="s">
        <v>93</v>
      </c>
      <c r="D26" s="18" t="s">
        <v>25</v>
      </c>
      <c r="E26" s="4"/>
      <c r="F26" s="4" t="s">
        <v>232</v>
      </c>
      <c r="G26" s="4" t="s">
        <v>233</v>
      </c>
      <c r="H26" s="4">
        <v>307752207</v>
      </c>
      <c r="I26" s="4" t="s">
        <v>28</v>
      </c>
      <c r="J26" s="4">
        <v>1</v>
      </c>
      <c r="K26" s="11">
        <v>6500000</v>
      </c>
      <c r="L26" s="28">
        <f t="shared" si="0"/>
        <v>6500</v>
      </c>
    </row>
    <row r="27" spans="1:12" ht="112.5" x14ac:dyDescent="0.25">
      <c r="A27" s="4">
        <v>22</v>
      </c>
      <c r="B27" s="20" t="s">
        <v>245</v>
      </c>
      <c r="C27" s="1" t="s">
        <v>234</v>
      </c>
      <c r="D27" s="18" t="s">
        <v>25</v>
      </c>
      <c r="E27" s="4" t="s">
        <v>30</v>
      </c>
      <c r="F27" s="4" t="s">
        <v>235</v>
      </c>
      <c r="G27" s="4" t="s">
        <v>236</v>
      </c>
      <c r="H27" s="4">
        <v>200898586</v>
      </c>
      <c r="I27" s="4" t="s">
        <v>43</v>
      </c>
      <c r="J27" s="4">
        <v>1</v>
      </c>
      <c r="K27" s="11">
        <v>127788548</v>
      </c>
      <c r="L27" s="28">
        <f t="shared" si="0"/>
        <v>127788.548</v>
      </c>
    </row>
    <row r="28" spans="1:12" ht="78.75" x14ac:dyDescent="0.25">
      <c r="A28" s="4">
        <v>23</v>
      </c>
      <c r="B28" s="20" t="s">
        <v>245</v>
      </c>
      <c r="C28" s="1" t="s">
        <v>237</v>
      </c>
      <c r="D28" s="18" t="s">
        <v>25</v>
      </c>
      <c r="E28" s="4"/>
      <c r="F28" s="4" t="s">
        <v>238</v>
      </c>
      <c r="G28" s="4" t="s">
        <v>239</v>
      </c>
      <c r="H28" s="4">
        <v>309042004</v>
      </c>
      <c r="I28" s="4" t="s">
        <v>28</v>
      </c>
      <c r="J28" s="4">
        <v>1</v>
      </c>
      <c r="K28" s="11">
        <v>73600000</v>
      </c>
      <c r="L28" s="28">
        <f t="shared" si="0"/>
        <v>73600</v>
      </c>
    </row>
    <row r="29" spans="1:12" ht="78.75" x14ac:dyDescent="0.25">
      <c r="A29" s="4">
        <v>24</v>
      </c>
      <c r="B29" s="20" t="s">
        <v>245</v>
      </c>
      <c r="C29" s="1" t="s">
        <v>145</v>
      </c>
      <c r="D29" s="18" t="s">
        <v>25</v>
      </c>
      <c r="E29" s="4"/>
      <c r="F29" s="4" t="s">
        <v>240</v>
      </c>
      <c r="G29" s="4" t="s">
        <v>241</v>
      </c>
      <c r="H29" s="4">
        <v>304435855</v>
      </c>
      <c r="I29" s="4" t="s">
        <v>28</v>
      </c>
      <c r="J29" s="4">
        <v>1</v>
      </c>
      <c r="K29" s="11">
        <v>28857570</v>
      </c>
      <c r="L29" s="28">
        <f t="shared" si="0"/>
        <v>28857.57</v>
      </c>
    </row>
    <row r="30" spans="1:12" ht="82.5" customHeight="1" x14ac:dyDescent="0.25">
      <c r="A30" s="4">
        <v>25</v>
      </c>
      <c r="B30" s="20" t="s">
        <v>245</v>
      </c>
      <c r="C30" s="1" t="s">
        <v>36</v>
      </c>
      <c r="D30" s="18" t="s">
        <v>25</v>
      </c>
      <c r="E30" s="4"/>
      <c r="F30" s="4" t="s">
        <v>242</v>
      </c>
      <c r="G30" s="4" t="s">
        <v>38</v>
      </c>
      <c r="H30" s="4">
        <v>300975851</v>
      </c>
      <c r="I30" s="4" t="s">
        <v>28</v>
      </c>
      <c r="J30" s="4">
        <v>2</v>
      </c>
      <c r="K30" s="11">
        <v>5000000</v>
      </c>
      <c r="L30" s="28">
        <f t="shared" si="0"/>
        <v>10000</v>
      </c>
    </row>
    <row r="31" spans="1:12" ht="18.75" x14ac:dyDescent="0.25">
      <c r="A31" s="3"/>
      <c r="B31" s="24"/>
      <c r="C31" s="3"/>
      <c r="D31" s="26"/>
      <c r="E31" s="24"/>
      <c r="F31" s="24"/>
      <c r="G31" s="24"/>
      <c r="H31" s="24"/>
      <c r="I31" s="24"/>
      <c r="J31" s="24"/>
      <c r="K31" s="24"/>
      <c r="L31" s="12">
        <f>SUM(L6:L30)</f>
        <v>1259424.8500100002</v>
      </c>
    </row>
    <row r="32" spans="1:12" ht="56.25" customHeight="1" x14ac:dyDescent="0.25">
      <c r="A32" s="30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</sheetData>
  <mergeCells count="14">
    <mergeCell ref="A32:L32"/>
    <mergeCell ref="J4:J5"/>
    <mergeCell ref="K4:K5"/>
    <mergeCell ref="L4:L5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rintOptions horizontalCentered="1"/>
  <pageMargins left="0" right="0" top="0.39370078740157483" bottom="0.1968503937007874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47" t="s">
        <v>13</v>
      </c>
      <c r="B5" s="47"/>
      <c r="C5" s="47"/>
      <c r="D5" s="47"/>
    </row>
    <row r="7" spans="1:4" ht="25.5" x14ac:dyDescent="0.25">
      <c r="A7" s="8" t="s">
        <v>11</v>
      </c>
      <c r="B7" s="8" t="s">
        <v>16</v>
      </c>
      <c r="C7" s="8" t="s">
        <v>14</v>
      </c>
      <c r="D7" s="8" t="s">
        <v>15</v>
      </c>
    </row>
    <row r="8" spans="1:4" x14ac:dyDescent="0.25">
      <c r="A8" s="5">
        <v>1</v>
      </c>
      <c r="B8" s="5"/>
      <c r="C8" s="5"/>
      <c r="D8" s="5"/>
    </row>
    <row r="9" spans="1:4" x14ac:dyDescent="0.25">
      <c r="A9" s="5">
        <f>+A8+1</f>
        <v>2</v>
      </c>
      <c r="B9" s="6"/>
      <c r="C9" s="6"/>
      <c r="D9" s="7"/>
    </row>
    <row r="10" spans="1:4" x14ac:dyDescent="0.25">
      <c r="A10" s="5">
        <f t="shared" ref="A10:A17" si="0">+A9+1</f>
        <v>3</v>
      </c>
      <c r="B10" s="6"/>
      <c r="C10" s="6"/>
      <c r="D10" s="7"/>
    </row>
    <row r="11" spans="1:4" x14ac:dyDescent="0.25">
      <c r="A11" s="5">
        <f t="shared" si="0"/>
        <v>4</v>
      </c>
      <c r="B11" s="6"/>
      <c r="C11" s="6"/>
      <c r="D11" s="7"/>
    </row>
    <row r="12" spans="1:4" x14ac:dyDescent="0.25">
      <c r="A12" s="5">
        <f t="shared" si="0"/>
        <v>5</v>
      </c>
      <c r="B12" s="6"/>
      <c r="C12" s="6"/>
      <c r="D12" s="7"/>
    </row>
    <row r="13" spans="1:4" x14ac:dyDescent="0.25">
      <c r="A13" s="5">
        <f t="shared" si="0"/>
        <v>6</v>
      </c>
      <c r="B13" s="6"/>
      <c r="C13" s="6"/>
      <c r="D13" s="7"/>
    </row>
    <row r="14" spans="1:4" x14ac:dyDescent="0.25">
      <c r="A14" s="5">
        <f t="shared" si="0"/>
        <v>7</v>
      </c>
      <c r="B14" s="6"/>
      <c r="C14" s="6"/>
      <c r="D14" s="7"/>
    </row>
    <row r="15" spans="1:4" x14ac:dyDescent="0.25">
      <c r="A15" s="5">
        <f t="shared" si="0"/>
        <v>8</v>
      </c>
      <c r="B15" s="6"/>
      <c r="C15" s="6"/>
      <c r="D15" s="7"/>
    </row>
    <row r="16" spans="1:4" x14ac:dyDescent="0.25">
      <c r="A16" s="5">
        <f t="shared" si="0"/>
        <v>9</v>
      </c>
      <c r="B16" s="6"/>
      <c r="C16" s="6"/>
      <c r="D16" s="7"/>
    </row>
    <row r="17" spans="1:4" x14ac:dyDescent="0.25">
      <c r="A17" s="5">
        <f t="shared" si="0"/>
        <v>10</v>
      </c>
      <c r="B17" s="6"/>
      <c r="C17" s="6"/>
      <c r="D17" s="7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4-Илова.1-кв</vt:lpstr>
      <vt:lpstr>4-Илова.2-кв</vt:lpstr>
      <vt:lpstr>4-Илова.3-кв</vt:lpstr>
      <vt:lpstr>4-Илова.4-кв</vt:lpstr>
      <vt:lpstr>ГТК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Admin</cp:lastModifiedBy>
  <cp:lastPrinted>2022-01-18T07:27:32Z</cp:lastPrinted>
  <dcterms:created xsi:type="dcterms:W3CDTF">2020-01-15T07:42:43Z</dcterms:created>
  <dcterms:modified xsi:type="dcterms:W3CDTF">2022-01-20T10:38:35Z</dcterms:modified>
</cp:coreProperties>
</file>